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hidePivotFieldList="1"/>
  <mc:AlternateContent xmlns:mc="http://schemas.openxmlformats.org/markup-compatibility/2006">
    <mc:Choice Requires="x15">
      <x15ac:absPath xmlns:x15ac="http://schemas.microsoft.com/office/spreadsheetml/2010/11/ac" url="\\MCECFS02\Public\Innovation And Industry Support\Strategic Analysis\Clean Transportation\Programs &amp; Initiatives\ACT4ALL\RFP Documents\"/>
    </mc:Choice>
  </mc:AlternateContent>
  <xr:revisionPtr revIDLastSave="448" documentId="13_ncr:1_{F4ABC592-6D3C-4577-8CEB-0A0A04BD923F}" xr6:coauthVersionLast="47" xr6:coauthVersionMax="47" xr10:uidLastSave="{EF3D2E1D-2636-4ED6-8553-37EE57288F32}"/>
  <bookViews>
    <workbookView xWindow="-104" yWindow="-104" windowWidth="22326" windowHeight="12050" firstSheet="1" activeTab="5" xr2:uid="{00000000-000D-0000-FFFF-FFFF00000000}"/>
  </bookViews>
  <sheets>
    <sheet name="Instructions" sheetId="6" r:id="rId1"/>
    <sheet name="1 - Budget Overview" sheetId="7" r:id="rId2"/>
    <sheet name="2 - Milestones and Deliverables" sheetId="3" r:id="rId3"/>
    <sheet name="4 - Revision History" sheetId="5" state="hidden" r:id="rId4"/>
    <sheet name="5 - Display" sheetId="4" state="hidden" r:id="rId5"/>
    <sheet name="3 - External Pending Fund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8" l="1"/>
  <c r="P7" i="8" s="1"/>
  <c r="I63" i="7"/>
  <c r="H63" i="7"/>
  <c r="J62" i="7"/>
  <c r="J61" i="7"/>
  <c r="J60" i="7"/>
  <c r="J59" i="7"/>
  <c r="J58" i="7"/>
  <c r="J57" i="7"/>
  <c r="J56" i="7"/>
  <c r="J55" i="7"/>
  <c r="J54" i="7"/>
  <c r="J53" i="7"/>
  <c r="J63" i="7" s="1"/>
  <c r="J52" i="7"/>
  <c r="I48" i="7"/>
  <c r="H48" i="7"/>
  <c r="J47" i="7"/>
  <c r="S46" i="7" s="1"/>
  <c r="J46" i="7"/>
  <c r="S45" i="7" s="1"/>
  <c r="J45" i="7"/>
  <c r="S44" i="7"/>
  <c r="J44" i="7"/>
  <c r="S43" i="7" s="1"/>
  <c r="J43" i="7"/>
  <c r="S42" i="7"/>
  <c r="J42" i="7"/>
  <c r="S41" i="7"/>
  <c r="J41" i="7"/>
  <c r="S40" i="7"/>
  <c r="J40" i="7"/>
  <c r="S39" i="7"/>
  <c r="J39" i="7"/>
  <c r="S38" i="7"/>
  <c r="J38" i="7"/>
  <c r="S37" i="7"/>
  <c r="J37" i="7"/>
  <c r="I33" i="7"/>
  <c r="H33" i="7"/>
  <c r="J33" i="7" s="1"/>
  <c r="J32" i="7"/>
  <c r="S31" i="7"/>
  <c r="J31" i="7"/>
  <c r="S30" i="7"/>
  <c r="J30" i="7"/>
  <c r="S29" i="7"/>
  <c r="J29" i="7"/>
  <c r="S28" i="7"/>
  <c r="J28" i="7"/>
  <c r="S27" i="7"/>
  <c r="J27" i="7"/>
  <c r="S26" i="7"/>
  <c r="J26" i="7"/>
  <c r="S25" i="7"/>
  <c r="J25" i="7"/>
  <c r="S24" i="7"/>
  <c r="J24" i="7"/>
  <c r="S23" i="7"/>
  <c r="J23" i="7"/>
  <c r="S22" i="7"/>
  <c r="J22" i="7"/>
  <c r="I17" i="7"/>
  <c r="P9" i="7" s="1"/>
  <c r="P11" i="7"/>
  <c r="P10" i="7"/>
  <c r="J48" i="7" l="1"/>
  <c r="S48" i="7"/>
  <c r="P16" i="3"/>
  <c r="K29" i="3"/>
  <c r="K30" i="3"/>
  <c r="K31" i="3"/>
  <c r="K32" i="3"/>
  <c r="K33" i="3"/>
  <c r="P20" i="3"/>
  <c r="P21" i="3"/>
  <c r="P22" i="3"/>
  <c r="P23" i="3"/>
  <c r="P24" i="3"/>
  <c r="P25" i="3"/>
  <c r="P26" i="3"/>
  <c r="P27" i="3"/>
  <c r="P28" i="3"/>
  <c r="P29" i="3"/>
  <c r="P30" i="3"/>
  <c r="P31" i="3"/>
  <c r="P32" i="3"/>
  <c r="P33" i="3"/>
  <c r="Q22" i="3" l="1"/>
  <c r="Q26" i="3"/>
  <c r="Q30" i="3"/>
  <c r="Q23" i="3"/>
  <c r="Q27" i="3"/>
  <c r="Q31" i="3"/>
  <c r="Q24" i="3"/>
  <c r="Q28" i="3"/>
  <c r="Q32" i="3"/>
  <c r="Q25" i="3"/>
  <c r="Q29" i="3"/>
  <c r="Q33" i="3"/>
  <c r="P18" i="3"/>
  <c r="G14" i="3" l="1"/>
  <c r="Q21" i="3" l="1"/>
  <c r="Q20" i="3"/>
  <c r="M20" i="3"/>
  <c r="M27" i="3"/>
  <c r="M31" i="3"/>
  <c r="M26" i="3"/>
  <c r="M30" i="3"/>
  <c r="M23" i="3"/>
  <c r="M22" i="3"/>
  <c r="M21" i="3"/>
  <c r="M33" i="3"/>
  <c r="M29" i="3"/>
  <c r="M25" i="3"/>
  <c r="M32" i="3"/>
  <c r="M28" i="3"/>
  <c r="M24" i="3"/>
  <c r="L20" i="3" l="1"/>
  <c r="L21" i="3"/>
  <c r="L22" i="3"/>
  <c r="L23" i="3"/>
  <c r="L24" i="3"/>
  <c r="L25" i="3"/>
  <c r="L26" i="3"/>
  <c r="L27" i="3"/>
  <c r="L28" i="3"/>
  <c r="L29" i="3"/>
  <c r="L30" i="3"/>
  <c r="L31" i="3"/>
  <c r="L32" i="3"/>
  <c r="L33" i="3"/>
  <c r="K20" i="3"/>
  <c r="K21" i="3"/>
  <c r="K22" i="3"/>
  <c r="K23" i="3"/>
  <c r="K24" i="3"/>
  <c r="K25" i="3"/>
  <c r="K26" i="3"/>
  <c r="K27" i="3"/>
  <c r="K28" i="3"/>
  <c r="B4" i="4"/>
  <c r="C4" i="4"/>
  <c r="D4" i="4"/>
  <c r="B5" i="4"/>
  <c r="C5" i="4"/>
  <c r="D5" i="4"/>
  <c r="B6" i="4"/>
  <c r="C6" i="4"/>
  <c r="D6" i="4"/>
  <c r="B7" i="4"/>
  <c r="C7" i="4"/>
  <c r="D7" i="4"/>
  <c r="B8" i="4"/>
  <c r="C8" i="4"/>
  <c r="D8" i="4"/>
  <c r="B9" i="4"/>
  <c r="C9" i="4"/>
  <c r="D9" i="4"/>
  <c r="B10" i="4"/>
  <c r="C10" i="4"/>
  <c r="D10" i="4"/>
  <c r="B11" i="4"/>
  <c r="C11" i="4"/>
  <c r="D11" i="4"/>
  <c r="B12" i="4"/>
  <c r="C12" i="4"/>
  <c r="D12" i="4"/>
  <c r="B13" i="4"/>
  <c r="C13" i="4"/>
  <c r="D13" i="4"/>
  <c r="B14" i="4"/>
  <c r="C14" i="4"/>
  <c r="D14" i="4"/>
  <c r="B15" i="4"/>
  <c r="C15" i="4"/>
  <c r="D15" i="4"/>
  <c r="B16" i="4"/>
  <c r="C16" i="4"/>
  <c r="D16" i="4"/>
  <c r="B17" i="4"/>
  <c r="C17" i="4"/>
  <c r="D17" i="4"/>
  <c r="C3" i="4"/>
  <c r="B3" i="4"/>
  <c r="D3" i="4"/>
  <c r="D2" i="4"/>
  <c r="C2" i="4"/>
  <c r="B2" i="4"/>
  <c r="H14" i="3"/>
</calcChain>
</file>

<file path=xl/sharedStrings.xml><?xml version="1.0" encoding="utf-8"?>
<sst xmlns="http://schemas.openxmlformats.org/spreadsheetml/2006/main" count="101" uniqueCount="82">
  <si>
    <t>MassCEC ACT4All Workplan - Instructions</t>
  </si>
  <si>
    <r>
      <rPr>
        <sz val="11"/>
        <color rgb="FF000000"/>
        <rFont val="Calibri"/>
      </rPr>
      <t xml:space="preserve">The following sections must be filled out by </t>
    </r>
    <r>
      <rPr>
        <b/>
        <sz val="11"/>
        <color rgb="FF000000"/>
        <rFont val="Calibri"/>
      </rPr>
      <t>all ACT4All 2 Applicants:</t>
    </r>
  </si>
  <si>
    <t>1 - Budget Overview</t>
  </si>
  <si>
    <t>This tab provides an overview of the project budget, cost share sources, and allocation of grant and cost share funds among staff time, subcontractors, and direct costs.</t>
  </si>
  <si>
    <t>Applicants must ensure that the budget they provide is compliant with program requirements prior to submission.</t>
  </si>
  <si>
    <t>If an Applicant is applying for a budget over $1,000,000, Applicant should duplicate this tab and include two budgets for consideration, one at $1,000,000 or under and one between $1,000,000 and $1,500,000.</t>
  </si>
  <si>
    <t>2 - Milestones and Deliverables</t>
  </si>
  <si>
    <t xml:space="preserve">Applicants must descibe their planned milestones in this tab. </t>
  </si>
  <si>
    <t>Milestones are a way to break down projects into achievable steps, with associated deliverables that provide proof of milestone completion.</t>
  </si>
  <si>
    <t>The milestones table must indicate the amount of requested grant funding and the cost share funds allocated to each project milestone.</t>
  </si>
  <si>
    <t>Applicants must list an anticipated completion date for each milestone and a scope of project work associated with completion of that milestone.</t>
  </si>
  <si>
    <t xml:space="preserve">This milestone table is approximate and a final scope of work will be agreed upon during contract negotiations between MassCEC and awarded Applicants. </t>
  </si>
  <si>
    <t>If an Applicant is applying for a budget over $1,000,000, Applicant should duplicate this tab and include two milestone and deliverable tables for consideration, one at $1,000,000 or under and one between $1,000,000 and $1,500,000.</t>
  </si>
  <si>
    <t>3 - External Pending Funds</t>
  </si>
  <si>
    <t>For the purposes of the Application, please note external funding that has been committed or is pending for related work on the ACT4All project. </t>
  </si>
  <si>
    <t>Please indicate whether the Lead Applicant or any other member of the Applicant team has submitted this project to any Federal or non-Federal entity for funding (including, but not limited to, industry, private investors, and foreign, state, or local governments), or submitted any application(s) for related work for funding (i.e., work that relates directly or indirectly to the proposed project) to any Federal or non-Federal entity within the last 24 months</t>
  </si>
  <si>
    <t>ACT4All 2 Budget Overview</t>
  </si>
  <si>
    <t>Total Cost Summary</t>
  </si>
  <si>
    <t>Total Project Costs</t>
  </si>
  <si>
    <t>Total MassCEC Grant Request</t>
  </si>
  <si>
    <t>External Funding (Including Applicant-Supplied Cost Share, MOR-EV, and Other Funding Sources)</t>
  </si>
  <si>
    <t>Total Non-MassCEC Share</t>
  </si>
  <si>
    <t>Source</t>
  </si>
  <si>
    <t>Amount</t>
  </si>
  <si>
    <t>Non-MassCEC Funding Percentage</t>
  </si>
  <si>
    <t>Project partner contribution (example)</t>
  </si>
  <si>
    <t>MassCEC Grant Request as % Project Cost</t>
  </si>
  <si>
    <t>Instructions</t>
  </si>
  <si>
    <t>Total Non-MassCEC Funding</t>
  </si>
  <si>
    <t>Please fill in green cells as applicable</t>
  </si>
  <si>
    <r>
      <rPr>
        <sz val="11"/>
        <color rgb="FF000000"/>
        <rFont val="Calibri"/>
      </rPr>
      <t xml:space="preserve">To the left, fill out all sources of cost share (one per line), and how much cost share each source is providing. Fill out all costs associated with direct labor, subcontractors, and direct materials &amp; costs in tables to the left. Include one item per line, and include how much cost share and grant amount will be allocated to that specific line item. </t>
    </r>
    <r>
      <rPr>
        <b/>
        <sz val="11"/>
        <color rgb="FFC42817"/>
        <rFont val="Calibri"/>
      </rPr>
      <t xml:space="preserve"> Do not add additional rows.</t>
    </r>
    <r>
      <rPr>
        <sz val="11"/>
        <color rgb="FF000000"/>
        <rFont val="Calibri"/>
      </rPr>
      <t xml:space="preserve"> Be sure that total cost share and grant amounts in individual tables to the left match the total amounts listed in the summary table above. Grant request may not exceed $1,000,000. </t>
    </r>
    <r>
      <rPr>
        <sz val="11"/>
        <color rgb="FFFF0000"/>
        <rFont val="Calibri"/>
      </rPr>
      <t xml:space="preserve">Be sure to budget for required Quarterly and Final Reporting.
</t>
    </r>
    <r>
      <rPr>
        <sz val="11"/>
        <color rgb="FF000000"/>
        <rFont val="Calibri"/>
      </rPr>
      <t xml:space="preserve">
For all Topic Areas, applicants may submit an optional budget at up to $1,500,000. </t>
    </r>
    <r>
      <rPr>
        <b/>
        <sz val="11"/>
        <color rgb="FF000000"/>
        <rFont val="Calibri"/>
      </rPr>
      <t xml:space="preserve">If you are applying for over $1,000,000, please duplicate this tab and submit two distinct budgets, one at $1,000,000 or under and one at $1,000,000 to $1,500,000. </t>
    </r>
  </si>
  <si>
    <t>Direct (Applicant Team) Labor</t>
  </si>
  <si>
    <t>Name and Title</t>
  </si>
  <si>
    <t>Hourly Rate</t>
  </si>
  <si>
    <t>Number of Hours</t>
  </si>
  <si>
    <t>Grant Amount</t>
  </si>
  <si>
    <t>Cost Share Amount</t>
  </si>
  <si>
    <t>Total Cost</t>
  </si>
  <si>
    <t>Team Member #1 (example)</t>
  </si>
  <si>
    <t>Total Direct Labor</t>
  </si>
  <si>
    <t>Related Party and Subcontractor Labor</t>
  </si>
  <si>
    <t>Subcontractor #1 (example)</t>
  </si>
  <si>
    <t>Total Subcontractors</t>
  </si>
  <si>
    <t>Materials, Equipment, Fees &amp; Other Costs</t>
  </si>
  <si>
    <t>Material or Other Cost</t>
  </si>
  <si>
    <t>Level 2 charging station hardware (example)</t>
  </si>
  <si>
    <t>Total Direct Materials &amp; Costs</t>
  </si>
  <si>
    <t>ACT4All 2 Milestones</t>
  </si>
  <si>
    <r>
      <rPr>
        <sz val="10"/>
        <color rgb="FF000000"/>
        <rFont val="Calibri"/>
      </rPr>
      <t xml:space="preserve">Fill in the Milestones table with anticipated project milestones as well as the requested grant amount and cost share to be provided for each milestone accomplished. Milestone titles should be maximum 2-5 words long (e.g. "initial design", "installation"). Completion dates are approximate. Provide a 5-15 word description of the deliverable associated with each milestone to be sumitted to MassCEC under "Deliverables." </t>
    </r>
    <r>
      <rPr>
        <b/>
        <sz val="10"/>
        <color rgb="FF000000"/>
        <rFont val="Calibri"/>
      </rPr>
      <t xml:space="preserve">Be sure to include milestones for Quarterly Reports and a Final Report. </t>
    </r>
    <r>
      <rPr>
        <sz val="10"/>
        <color rgb="FF000000"/>
        <rFont val="Calibri"/>
      </rPr>
      <t xml:space="preserve">Applicant Teams should plan for a two (2) to three (3) year project term from the contract execution date and at least twelve (12) months of data collection and reporting from initial technology/training/project launch. Refer to the dark green example lines.
</t>
    </r>
    <r>
      <rPr>
        <b/>
        <sz val="10"/>
        <color rgb="FF000000"/>
        <rFont val="Calibri"/>
      </rPr>
      <t>If you are applying for additional funding over $1,000,000, please duplicate this tab and provide two distinct Milestones tables, one for work completed on a $1,000,000 or under project and one for work completed on a $1,000,000 to $1,500,000 project.</t>
    </r>
  </si>
  <si>
    <t>Milestones and Deliverables</t>
  </si>
  <si>
    <t>TOTALS:</t>
  </si>
  <si>
    <t>Milestone Number</t>
  </si>
  <si>
    <t>Milestone Name</t>
  </si>
  <si>
    <t>Completion Date</t>
  </si>
  <si>
    <t>Cost Share</t>
  </si>
  <si>
    <t>Cost Share (%)</t>
  </si>
  <si>
    <t>Cumulative Cost Share (%)</t>
  </si>
  <si>
    <t>Budget Drawdown (%)</t>
  </si>
  <si>
    <t>40% line</t>
  </si>
  <si>
    <t>No blanks?</t>
  </si>
  <si>
    <t>First/Last?</t>
  </si>
  <si>
    <t xml:space="preserve">Deliverables </t>
  </si>
  <si>
    <t>MM/YYYY</t>
  </si>
  <si>
    <t>$</t>
  </si>
  <si>
    <t>(Example) Quarterly Reports</t>
  </si>
  <si>
    <t xml:space="preserve">Quarterly Reports to include projects status summaries </t>
  </si>
  <si>
    <t>Quarterly beginning August 2024</t>
  </si>
  <si>
    <t>(Example) EVSE Purchase</t>
  </si>
  <si>
    <t xml:space="preserve">EVSE purchase order and site installation map </t>
  </si>
  <si>
    <t>January 2025</t>
  </si>
  <si>
    <t>Date</t>
  </si>
  <si>
    <t>Tab(s) revised</t>
  </si>
  <si>
    <t>Revised by…</t>
  </si>
  <si>
    <t>Description of Revision</t>
  </si>
  <si>
    <t>Current Anticipated Completion Date</t>
  </si>
  <si>
    <t>Total Pending Funds</t>
  </si>
  <si>
    <t>Other External Funding (funds that have been applied for but not awarded)</t>
  </si>
  <si>
    <t>Date of Submission</t>
  </si>
  <si>
    <t>Application Status</t>
  </si>
  <si>
    <t>Federal Grant Funds (example)</t>
  </si>
  <si>
    <t>Submitted</t>
  </si>
  <si>
    <t>Please indicate whether the Lead Applicant or any other member of the Applicant team has submitted to any Federal or non-Federal entity for funding related to this project (including, but not limited to, industry, private investors, and foreign, state, or local governments), or submitted any application(s) for related work for funding (i.e., work that relates directly or indirectly to the proposed project) to any Federal or non-Federal entity within the last 24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</si>
</sst>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48">
    <font>
      <sz val="11"/>
      <color theme="1"/>
      <name val="Calibri"/>
      <family val="2"/>
      <scheme val="minor"/>
    </font>
    <font>
      <sz val="10"/>
      <name val="Arial"/>
      <family val="2"/>
    </font>
    <font>
      <b/>
      <sz val="11"/>
      <color theme="1"/>
      <name val="Calibri"/>
      <family val="2"/>
      <scheme val="minor"/>
    </font>
    <font>
      <sz val="11"/>
      <color theme="0"/>
      <name val="Calibri"/>
      <family val="2"/>
      <scheme val="minor"/>
    </font>
    <font>
      <sz val="14"/>
      <color theme="0"/>
      <name val="Calibri"/>
      <family val="2"/>
      <scheme val="minor"/>
    </font>
    <font>
      <b/>
      <i/>
      <sz val="11"/>
      <color theme="1"/>
      <name val="Calibri"/>
      <family val="2"/>
      <scheme val="minor"/>
    </font>
    <font>
      <sz val="11"/>
      <color rgb="FF00B0F0"/>
      <name val="Calibri"/>
      <family val="2"/>
      <scheme val="minor"/>
    </font>
    <font>
      <sz val="11"/>
      <color theme="5"/>
      <name val="Calibri"/>
      <family val="2"/>
      <scheme val="minor"/>
    </font>
    <font>
      <sz val="11"/>
      <color rgb="FFFF0000"/>
      <name val="Calibri"/>
      <family val="2"/>
      <scheme val="minor"/>
    </font>
    <font>
      <b/>
      <sz val="11"/>
      <color rgb="FFFF0000"/>
      <name val="Calibri"/>
      <family val="2"/>
      <scheme val="minor"/>
    </font>
    <font>
      <b/>
      <sz val="14"/>
      <color theme="1"/>
      <name val="Calibri"/>
      <family val="2"/>
      <scheme val="minor"/>
    </font>
    <font>
      <sz val="11"/>
      <name val="Calibri"/>
      <family val="2"/>
      <scheme val="minor"/>
    </font>
    <font>
      <sz val="11"/>
      <color theme="7"/>
      <name val="Calibri"/>
      <family val="2"/>
      <scheme val="minor"/>
    </font>
    <font>
      <b/>
      <sz val="11"/>
      <color theme="7"/>
      <name val="Calibri"/>
      <family val="2"/>
      <scheme val="minor"/>
    </font>
    <font>
      <i/>
      <sz val="11"/>
      <color theme="1"/>
      <name val="Calibri"/>
      <family val="2"/>
      <scheme val="minor"/>
    </font>
    <font>
      <sz val="9"/>
      <color theme="1"/>
      <name val="Calibri"/>
      <family val="2"/>
      <scheme val="minor"/>
    </font>
    <font>
      <sz val="9"/>
      <name val="Calibri"/>
      <family val="2"/>
      <scheme val="minor"/>
    </font>
    <font>
      <b/>
      <sz val="11"/>
      <name val="Calibri"/>
      <family val="2"/>
      <scheme val="minor"/>
    </font>
    <font>
      <i/>
      <sz val="11"/>
      <color theme="7"/>
      <name val="Calibri"/>
      <family val="2"/>
      <scheme val="minor"/>
    </font>
    <font>
      <sz val="10"/>
      <name val="Calibri"/>
      <family val="2"/>
      <scheme val="minor"/>
    </font>
    <font>
      <sz val="11"/>
      <color theme="0" tint="-0.14999847407452621"/>
      <name val="Calibri"/>
      <family val="2"/>
      <scheme val="minor"/>
    </font>
    <font>
      <sz val="11"/>
      <color theme="1"/>
      <name val="Calibri"/>
      <family val="2"/>
      <scheme val="minor"/>
    </font>
    <font>
      <i/>
      <sz val="11"/>
      <color theme="0" tint="-0.14999847407452621"/>
      <name val="Calibri"/>
      <family val="2"/>
      <scheme val="minor"/>
    </font>
    <font>
      <sz val="11"/>
      <color rgb="FF7030A0"/>
      <name val="Calibri"/>
      <family val="2"/>
      <scheme val="minor"/>
    </font>
    <font>
      <b/>
      <sz val="11"/>
      <color theme="0" tint="-0.34998626667073579"/>
      <name val="Calibri"/>
      <family val="2"/>
      <scheme val="minor"/>
    </font>
    <font>
      <b/>
      <sz val="11"/>
      <color theme="1" tint="0.34998626667073579"/>
      <name val="Calibri"/>
      <family val="2"/>
      <scheme val="minor"/>
    </font>
    <font>
      <i/>
      <sz val="9"/>
      <color theme="1"/>
      <name val="Calibri"/>
      <family val="2"/>
      <scheme val="minor"/>
    </font>
    <font>
      <b/>
      <sz val="11"/>
      <color theme="9" tint="-0.249977111117893"/>
      <name val="Calibri"/>
      <family val="2"/>
      <scheme val="minor"/>
    </font>
    <font>
      <b/>
      <sz val="11"/>
      <color theme="0" tint="-0.14999847407452621"/>
      <name val="Calibri"/>
      <family val="2"/>
      <scheme val="minor"/>
    </font>
    <font>
      <sz val="11"/>
      <color theme="3"/>
      <name val="Calibri"/>
      <family val="2"/>
      <scheme val="minor"/>
    </font>
    <font>
      <sz val="16"/>
      <color theme="0"/>
      <name val="Calibri"/>
      <family val="2"/>
      <scheme val="minor"/>
    </font>
    <font>
      <sz val="10"/>
      <color rgb="FF000000"/>
      <name val="Arial"/>
    </font>
    <font>
      <i/>
      <sz val="11"/>
      <color rgb="FF000000"/>
      <name val="Calibri"/>
      <family val="2"/>
      <scheme val="minor"/>
    </font>
    <font>
      <b/>
      <sz val="11"/>
      <color theme="9" tint="-0.499984740745262"/>
      <name val="Calibri"/>
      <family val="2"/>
      <scheme val="minor"/>
    </font>
    <font>
      <b/>
      <sz val="11"/>
      <color rgb="FFC3D597"/>
      <name val="Calibri"/>
      <family val="2"/>
      <scheme val="minor"/>
    </font>
    <font>
      <sz val="11"/>
      <color rgb="FF000000"/>
      <name val="Calibri"/>
    </font>
    <font>
      <b/>
      <sz val="11"/>
      <color rgb="FF000000"/>
      <name val="Calibri"/>
    </font>
    <font>
      <sz val="10"/>
      <color rgb="FF000000"/>
      <name val="Calibri"/>
    </font>
    <font>
      <b/>
      <sz val="10"/>
      <color rgb="FF000000"/>
      <name val="Calibri"/>
    </font>
    <font>
      <b/>
      <sz val="11"/>
      <color rgb="FFC42817"/>
      <name val="Calibri"/>
    </font>
    <font>
      <sz val="11"/>
      <color theme="1"/>
      <name val="Calibri"/>
    </font>
    <font>
      <b/>
      <sz val="11"/>
      <color rgb="FF000000"/>
      <name val="Calibri"/>
      <family val="2"/>
      <scheme val="minor"/>
    </font>
    <font>
      <b/>
      <i/>
      <sz val="11"/>
      <color rgb="FF000000"/>
      <name val="Calibri"/>
      <family val="2"/>
      <scheme val="minor"/>
    </font>
    <font>
      <b/>
      <sz val="11"/>
      <color theme="9" tint="0.39997558519241921"/>
      <name val="Calibri"/>
      <family val="2"/>
      <scheme val="minor"/>
    </font>
    <font>
      <i/>
      <sz val="11"/>
      <color rgb="FF000000"/>
      <name val="Calibri"/>
      <scheme val="minor"/>
    </font>
    <font>
      <sz val="11"/>
      <name val="Calibri"/>
      <charset val="1"/>
    </font>
    <font>
      <i/>
      <sz val="11"/>
      <color rgb="FF000000"/>
      <name val="Calibri"/>
    </font>
    <font>
      <sz val="11"/>
      <color rgb="FFFF0000"/>
      <name val="Calibri"/>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5" tint="0.399975585192419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bottom/>
      <diagonal/>
    </border>
    <border>
      <left style="hair">
        <color indexed="64"/>
      </left>
      <right style="hair">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indexed="64"/>
      </left>
      <right style="hair">
        <color indexed="64"/>
      </right>
      <top style="thin">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medium">
        <color auto="1"/>
      </bottom>
      <diagonal/>
    </border>
    <border>
      <left style="hair">
        <color indexed="64"/>
      </left>
      <right style="medium">
        <color auto="1"/>
      </right>
      <top style="hair">
        <color indexed="64"/>
      </top>
      <bottom style="medium">
        <color auto="1"/>
      </bottom>
      <diagonal/>
    </border>
    <border>
      <left/>
      <right style="hair">
        <color indexed="64"/>
      </right>
      <top style="hair">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hair">
        <color indexed="64"/>
      </right>
      <top style="thin">
        <color indexed="64"/>
      </top>
      <bottom style="hair">
        <color indexed="64"/>
      </bottom>
      <diagonal/>
    </border>
    <border>
      <left style="medium">
        <color auto="1"/>
      </left>
      <right/>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hair">
        <color indexed="64"/>
      </top>
      <bottom style="double">
        <color indexed="64"/>
      </bottom>
      <diagonal/>
    </border>
    <border>
      <left style="thin">
        <color indexed="64"/>
      </left>
      <right style="medium">
        <color indexed="64"/>
      </right>
      <top style="thin">
        <color indexed="64"/>
      </top>
      <bottom style="medium">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indexed="64"/>
      </right>
      <top/>
      <bottom/>
      <diagonal/>
    </border>
    <border>
      <left style="dashed">
        <color rgb="FF000000"/>
      </left>
      <right style="dashed">
        <color rgb="FF000000"/>
      </right>
      <top style="dashed">
        <color rgb="FF000000"/>
      </top>
      <bottom style="hair">
        <color indexed="64"/>
      </bottom>
      <diagonal/>
    </border>
    <border>
      <left/>
      <right/>
      <top style="hair">
        <color indexed="64"/>
      </top>
      <bottom style="double">
        <color indexed="64"/>
      </bottom>
      <diagonal/>
    </border>
    <border>
      <left/>
      <right style="thin">
        <color indexed="64"/>
      </right>
      <top/>
      <bottom style="medium">
        <color indexed="64"/>
      </bottom>
      <diagonal/>
    </border>
    <border>
      <left style="thin">
        <color rgb="FF000000"/>
      </left>
      <right/>
      <top style="thin">
        <color indexed="64"/>
      </top>
      <bottom/>
      <diagonal/>
    </border>
    <border>
      <left style="thin">
        <color rgb="FF000000"/>
      </left>
      <right/>
      <top style="thin">
        <color rgb="FF000000"/>
      </top>
      <bottom style="dashed">
        <color rgb="FF000000"/>
      </bottom>
      <diagonal/>
    </border>
    <border>
      <left/>
      <right style="medium">
        <color auto="1"/>
      </right>
      <top/>
      <bottom style="hair">
        <color indexed="64"/>
      </bottom>
      <diagonal/>
    </border>
    <border>
      <left/>
      <right style="dotted">
        <color rgb="FF000000"/>
      </right>
      <top/>
      <bottom/>
      <diagonal/>
    </border>
    <border>
      <left/>
      <right/>
      <top/>
      <bottom style="dotted">
        <color rgb="FF000000"/>
      </bottom>
      <diagonal/>
    </border>
    <border>
      <left/>
      <right style="dotted">
        <color rgb="FF000000"/>
      </right>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style="medium">
        <color rgb="FF000000"/>
      </left>
      <right/>
      <top/>
      <bottom style="dotted">
        <color rgb="FF000000"/>
      </bottom>
      <diagonal/>
    </border>
    <border>
      <left style="medium">
        <color rgb="FF000000"/>
      </left>
      <right/>
      <top/>
      <bottom/>
      <diagonal/>
    </border>
    <border>
      <left style="medium">
        <color rgb="FF000000"/>
      </left>
      <right/>
      <top style="dotted">
        <color rgb="FF000000"/>
      </top>
      <bottom style="dotted">
        <color rgb="FF000000"/>
      </bottom>
      <diagonal/>
    </border>
    <border>
      <left/>
      <right style="medium">
        <color auto="1"/>
      </right>
      <top style="thin">
        <color rgb="FF000000"/>
      </top>
      <bottom style="hair">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dashed">
        <color rgb="FF000000"/>
      </right>
      <top style="thin">
        <color rgb="FF000000"/>
      </top>
      <bottom style="dotted">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medium">
        <color rgb="FF000000"/>
      </bottom>
      <diagonal/>
    </border>
    <border>
      <left/>
      <right style="medium">
        <color indexed="64"/>
      </right>
      <top style="hair">
        <color indexed="64"/>
      </top>
      <bottom style="double">
        <color rgb="FF000000"/>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style="medium">
        <color auto="1"/>
      </right>
      <top style="medium">
        <color auto="1"/>
      </top>
      <bottom style="medium">
        <color rgb="FF000000"/>
      </bottom>
      <diagonal/>
    </border>
    <border>
      <left style="dashed">
        <color rgb="FF000000"/>
      </left>
      <right/>
      <top style="hair">
        <color indexed="64"/>
      </top>
      <bottom/>
      <diagonal/>
    </border>
    <border>
      <left style="dashed">
        <color rgb="FF000000"/>
      </left>
      <right style="dashed">
        <color rgb="FF000000"/>
      </right>
      <top style="hair">
        <color indexed="64"/>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dashed">
        <color rgb="FF000000"/>
      </left>
      <right/>
      <top style="dashed">
        <color rgb="FF000000"/>
      </top>
      <bottom style="hair">
        <color indexed="64"/>
      </bottom>
      <diagonal/>
    </border>
    <border>
      <left/>
      <right/>
      <top style="thin">
        <color rgb="FF000000"/>
      </top>
      <bottom style="hair">
        <color indexed="64"/>
      </bottom>
      <diagonal/>
    </border>
    <border>
      <left/>
      <right/>
      <top style="hair">
        <color indexed="64"/>
      </top>
      <bottom style="double">
        <color rgb="FF000000"/>
      </bottom>
      <diagonal/>
    </border>
    <border>
      <left style="dashed">
        <color rgb="FF000000"/>
      </left>
      <right style="dashed">
        <color rgb="FF000000"/>
      </right>
      <top style="dashed">
        <color rgb="FF000000"/>
      </top>
      <bottom/>
      <diagonal/>
    </border>
    <border>
      <left style="dashed">
        <color rgb="FF000000"/>
      </left>
      <right/>
      <top/>
      <bottom/>
      <diagonal/>
    </border>
    <border>
      <left style="dashed">
        <color rgb="FF000000"/>
      </left>
      <right/>
      <top style="hair">
        <color indexed="64"/>
      </top>
      <bottom style="dashed">
        <color rgb="FF000000"/>
      </bottom>
      <diagonal/>
    </border>
    <border>
      <left style="dashed">
        <color rgb="FF000000"/>
      </left>
      <right style="dashed">
        <color rgb="FF000000"/>
      </right>
      <top style="hair">
        <color indexed="64"/>
      </top>
      <bottom style="dashed">
        <color rgb="FF000000"/>
      </bottom>
      <diagonal/>
    </border>
  </borders>
  <cellStyleXfs count="6">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0" fontId="31" fillId="0" borderId="0"/>
  </cellStyleXfs>
  <cellXfs count="338">
    <xf numFmtId="0" fontId="0" fillId="0" borderId="0" xfId="0"/>
    <xf numFmtId="0" fontId="0" fillId="2" borderId="0" xfId="0" applyFill="1"/>
    <xf numFmtId="0" fontId="0" fillId="3" borderId="0" xfId="0" applyFill="1"/>
    <xf numFmtId="0" fontId="0" fillId="3" borderId="7" xfId="0" applyFill="1" applyBorder="1"/>
    <xf numFmtId="0" fontId="0" fillId="3" borderId="14" xfId="0" applyFill="1" applyBorder="1"/>
    <xf numFmtId="0" fontId="0" fillId="3" borderId="15" xfId="0" applyFill="1" applyBorder="1"/>
    <xf numFmtId="0" fontId="0" fillId="3" borderId="4" xfId="0" applyFill="1" applyBorder="1"/>
    <xf numFmtId="0" fontId="0" fillId="3" borderId="1" xfId="0" applyFill="1" applyBorder="1"/>
    <xf numFmtId="0" fontId="0" fillId="2" borderId="7" xfId="0" applyFill="1" applyBorder="1"/>
    <xf numFmtId="0" fontId="0" fillId="3" borderId="29" xfId="0" applyFill="1" applyBorder="1"/>
    <xf numFmtId="164" fontId="0" fillId="4" borderId="29" xfId="0" applyNumberFormat="1" applyFill="1" applyBorder="1" applyAlignment="1" applyProtection="1">
      <alignment vertical="center"/>
      <protection locked="0"/>
    </xf>
    <xf numFmtId="164" fontId="0" fillId="4" borderId="30" xfId="0" applyNumberFormat="1" applyFill="1" applyBorder="1" applyAlignment="1" applyProtection="1">
      <alignment vertical="center"/>
      <protection locked="0"/>
    </xf>
    <xf numFmtId="164" fontId="2" fillId="4" borderId="34" xfId="0" applyNumberFormat="1" applyFont="1" applyFill="1" applyBorder="1" applyAlignment="1" applyProtection="1">
      <alignment vertical="center"/>
      <protection locked="0"/>
    </xf>
    <xf numFmtId="164" fontId="2" fillId="4" borderId="35" xfId="0" applyNumberFormat="1" applyFont="1" applyFill="1" applyBorder="1" applyAlignment="1" applyProtection="1">
      <alignment vertical="center"/>
      <protection locked="0"/>
    </xf>
    <xf numFmtId="164" fontId="2" fillId="4" borderId="36" xfId="0" applyNumberFormat="1" applyFont="1" applyFill="1" applyBorder="1" applyAlignment="1" applyProtection="1">
      <alignment vertical="center"/>
      <protection locked="0"/>
    </xf>
    <xf numFmtId="0" fontId="4" fillId="3" borderId="33" xfId="0" applyFont="1" applyFill="1" applyBorder="1" applyAlignment="1">
      <alignment horizontal="center"/>
    </xf>
    <xf numFmtId="0" fontId="0" fillId="3" borderId="42" xfId="0" applyFill="1" applyBorder="1"/>
    <xf numFmtId="164" fontId="2" fillId="4" borderId="43" xfId="0" applyNumberFormat="1" applyFont="1" applyFill="1" applyBorder="1" applyAlignment="1" applyProtection="1">
      <alignment vertical="center"/>
      <protection locked="0"/>
    </xf>
    <xf numFmtId="0" fontId="0" fillId="3" borderId="38" xfId="0" applyFill="1" applyBorder="1"/>
    <xf numFmtId="0" fontId="5" fillId="3" borderId="38" xfId="0" applyFont="1" applyFill="1" applyBorder="1" applyAlignment="1">
      <alignment horizontal="center"/>
    </xf>
    <xf numFmtId="164" fontId="2" fillId="3" borderId="38" xfId="0" applyNumberFormat="1" applyFont="1" applyFill="1" applyBorder="1" applyAlignment="1" applyProtection="1">
      <alignment vertical="center"/>
      <protection locked="0"/>
    </xf>
    <xf numFmtId="0" fontId="4" fillId="3" borderId="0" xfId="0" applyFont="1" applyFill="1" applyAlignment="1">
      <alignment horizontal="center"/>
    </xf>
    <xf numFmtId="0" fontId="0" fillId="2" borderId="14" xfId="0" applyFill="1" applyBorder="1"/>
    <xf numFmtId="0" fontId="0" fillId="3" borderId="5" xfId="0" applyFill="1" applyBorder="1"/>
    <xf numFmtId="0" fontId="0" fillId="3" borderId="56" xfId="0" applyFill="1" applyBorder="1"/>
    <xf numFmtId="0" fontId="6" fillId="3" borderId="7" xfId="0" applyFont="1" applyFill="1" applyBorder="1" applyAlignment="1">
      <alignment vertical="center" wrapText="1"/>
    </xf>
    <xf numFmtId="0" fontId="3" fillId="3" borderId="7" xfId="0" applyFont="1" applyFill="1" applyBorder="1" applyAlignment="1">
      <alignment vertical="center" wrapText="1"/>
    </xf>
    <xf numFmtId="0" fontId="7" fillId="2" borderId="14" xfId="0" applyFont="1" applyFill="1" applyBorder="1"/>
    <xf numFmtId="0" fontId="7" fillId="3" borderId="6" xfId="0" applyFont="1" applyFill="1" applyBorder="1"/>
    <xf numFmtId="0" fontId="7" fillId="3" borderId="0" xfId="0" applyFont="1" applyFill="1"/>
    <xf numFmtId="0" fontId="7" fillId="3" borderId="32" xfId="0" applyFont="1" applyFill="1" applyBorder="1"/>
    <xf numFmtId="0" fontId="7" fillId="3" borderId="53" xfId="0" applyFont="1" applyFill="1" applyBorder="1"/>
    <xf numFmtId="0" fontId="7" fillId="3" borderId="13" xfId="0" applyFont="1" applyFill="1" applyBorder="1"/>
    <xf numFmtId="0" fontId="7" fillId="2" borderId="0" xfId="0" applyFont="1" applyFill="1"/>
    <xf numFmtId="164" fontId="2" fillId="4" borderId="51" xfId="0" applyNumberFormat="1" applyFont="1" applyFill="1" applyBorder="1" applyAlignment="1" applyProtection="1">
      <alignment vertical="center"/>
      <protection locked="0"/>
    </xf>
    <xf numFmtId="0" fontId="0" fillId="3" borderId="64" xfId="0" applyFill="1" applyBorder="1"/>
    <xf numFmtId="0" fontId="10" fillId="0" borderId="0" xfId="0" applyFont="1"/>
    <xf numFmtId="0" fontId="0" fillId="2" borderId="0" xfId="0" applyFill="1" applyAlignment="1">
      <alignment horizontal="center"/>
    </xf>
    <xf numFmtId="0" fontId="13" fillId="3" borderId="53" xfId="0" applyFont="1" applyFill="1" applyBorder="1" applyAlignment="1">
      <alignment horizontal="center"/>
    </xf>
    <xf numFmtId="0" fontId="13" fillId="3" borderId="32" xfId="0" applyFont="1" applyFill="1" applyBorder="1" applyAlignment="1">
      <alignment horizontal="center"/>
    </xf>
    <xf numFmtId="0" fontId="11" fillId="3" borderId="0" xfId="0" applyFont="1" applyFill="1"/>
    <xf numFmtId="0" fontId="0" fillId="2" borderId="14" xfId="0" applyFill="1" applyBorder="1" applyAlignment="1">
      <alignment horizontal="center"/>
    </xf>
    <xf numFmtId="0" fontId="0" fillId="3" borderId="0" xfId="0" applyFill="1" applyAlignment="1">
      <alignment horizontal="center"/>
    </xf>
    <xf numFmtId="0" fontId="11" fillId="3" borderId="0" xfId="0" applyFont="1" applyFill="1" applyAlignment="1">
      <alignment horizontal="center"/>
    </xf>
    <xf numFmtId="0" fontId="14" fillId="2" borderId="0" xfId="0" applyFont="1" applyFill="1"/>
    <xf numFmtId="164" fontId="0" fillId="6" borderId="12" xfId="0" applyNumberFormat="1" applyFill="1" applyBorder="1" applyProtection="1">
      <protection locked="0"/>
    </xf>
    <xf numFmtId="0" fontId="0" fillId="6" borderId="62" xfId="0" applyFill="1" applyBorder="1" applyProtection="1">
      <protection locked="0"/>
    </xf>
    <xf numFmtId="164" fontId="0" fillId="6" borderId="21" xfId="0" applyNumberFormat="1" applyFill="1" applyBorder="1" applyProtection="1">
      <protection locked="0"/>
    </xf>
    <xf numFmtId="0" fontId="0" fillId="6" borderId="63" xfId="0" applyFill="1" applyBorder="1" applyProtection="1">
      <protection locked="0"/>
    </xf>
    <xf numFmtId="0" fontId="0" fillId="6" borderId="22" xfId="0" applyFill="1" applyBorder="1" applyProtection="1">
      <protection locked="0"/>
    </xf>
    <xf numFmtId="164" fontId="0" fillId="6" borderId="20" xfId="0" applyNumberFormat="1" applyFill="1" applyBorder="1" applyProtection="1">
      <protection locked="0"/>
    </xf>
    <xf numFmtId="164" fontId="0" fillId="6" borderId="8" xfId="0" applyNumberFormat="1" applyFill="1" applyBorder="1" applyProtection="1">
      <protection locked="0"/>
    </xf>
    <xf numFmtId="0" fontId="0" fillId="6" borderId="11" xfId="0" applyFill="1" applyBorder="1" applyProtection="1">
      <protection locked="0"/>
    </xf>
    <xf numFmtId="0" fontId="0" fillId="6" borderId="9" xfId="0" applyFill="1" applyBorder="1" applyProtection="1">
      <protection locked="0"/>
    </xf>
    <xf numFmtId="164" fontId="0" fillId="6" borderId="11" xfId="0" applyNumberFormat="1" applyFill="1" applyBorder="1" applyProtection="1">
      <protection locked="0"/>
    </xf>
    <xf numFmtId="164" fontId="0" fillId="6" borderId="59" xfId="0" applyNumberFormat="1" applyFill="1" applyBorder="1" applyProtection="1">
      <protection locked="0"/>
    </xf>
    <xf numFmtId="0" fontId="0" fillId="6" borderId="20" xfId="0" applyFill="1" applyBorder="1" applyProtection="1">
      <protection locked="0"/>
    </xf>
    <xf numFmtId="0" fontId="0" fillId="6" borderId="21" xfId="0" applyFill="1" applyBorder="1" applyProtection="1">
      <protection locked="0"/>
    </xf>
    <xf numFmtId="0" fontId="0" fillId="6" borderId="58" xfId="0" applyFill="1" applyBorder="1" applyProtection="1">
      <protection locked="0"/>
    </xf>
    <xf numFmtId="0" fontId="0" fillId="6" borderId="24" xfId="0" applyFill="1" applyBorder="1" applyProtection="1">
      <protection locked="0"/>
    </xf>
    <xf numFmtId="0" fontId="0" fillId="2" borderId="66" xfId="0" applyFill="1" applyBorder="1" applyAlignment="1">
      <alignment horizontal="center"/>
    </xf>
    <xf numFmtId="0" fontId="14" fillId="2" borderId="14" xfId="0" applyFont="1" applyFill="1" applyBorder="1" applyAlignment="1">
      <alignment horizontal="right"/>
    </xf>
    <xf numFmtId="165" fontId="0" fillId="2" borderId="14" xfId="0" applyNumberFormat="1" applyFill="1" applyBorder="1" applyAlignment="1">
      <alignment horizontal="center"/>
    </xf>
    <xf numFmtId="0" fontId="7" fillId="3" borderId="67" xfId="0" applyFont="1" applyFill="1" applyBorder="1"/>
    <xf numFmtId="0" fontId="0" fillId="3" borderId="6" xfId="0" applyFill="1" applyBorder="1"/>
    <xf numFmtId="0" fontId="14" fillId="3" borderId="6" xfId="0" applyFont="1" applyFill="1" applyBorder="1"/>
    <xf numFmtId="0" fontId="0" fillId="6" borderId="70" xfId="0" applyFill="1" applyBorder="1" applyProtection="1">
      <protection locked="0"/>
    </xf>
    <xf numFmtId="0" fontId="15" fillId="6" borderId="9" xfId="0" applyFont="1" applyFill="1" applyBorder="1"/>
    <xf numFmtId="165" fontId="0" fillId="6" borderId="11" xfId="0" applyNumberFormat="1" applyFill="1" applyBorder="1" applyAlignment="1">
      <alignment horizontal="center"/>
    </xf>
    <xf numFmtId="0" fontId="16" fillId="6" borderId="9" xfId="0" applyFont="1" applyFill="1" applyBorder="1"/>
    <xf numFmtId="165" fontId="11" fillId="6" borderId="11" xfId="0" applyNumberFormat="1" applyFont="1" applyFill="1" applyBorder="1" applyAlignment="1">
      <alignment horizontal="center"/>
    </xf>
    <xf numFmtId="0" fontId="16" fillId="6" borderId="79" xfId="0" applyFont="1" applyFill="1" applyBorder="1"/>
    <xf numFmtId="165" fontId="11" fillId="6" borderId="77" xfId="0" applyNumberFormat="1" applyFont="1" applyFill="1" applyBorder="1" applyAlignment="1">
      <alignment horizontal="center"/>
    </xf>
    <xf numFmtId="0" fontId="0" fillId="3" borderId="83" xfId="0" applyFill="1" applyBorder="1" applyAlignment="1">
      <alignment horizontal="center"/>
    </xf>
    <xf numFmtId="0" fontId="11" fillId="3" borderId="83" xfId="0" applyFont="1" applyFill="1" applyBorder="1" applyAlignment="1">
      <alignment horizontal="center"/>
    </xf>
    <xf numFmtId="0" fontId="11" fillId="3" borderId="84" xfId="0" applyFont="1" applyFill="1" applyBorder="1" applyAlignment="1">
      <alignment horizontal="center"/>
    </xf>
    <xf numFmtId="0" fontId="14" fillId="3" borderId="23" xfId="0" applyFont="1" applyFill="1" applyBorder="1" applyAlignment="1">
      <alignment horizontal="center"/>
    </xf>
    <xf numFmtId="0" fontId="0" fillId="0" borderId="0" xfId="0" applyAlignment="1">
      <alignment wrapText="1"/>
    </xf>
    <xf numFmtId="0" fontId="0" fillId="0" borderId="0" xfId="0" applyAlignment="1">
      <alignment horizontal="center" wrapText="1"/>
    </xf>
    <xf numFmtId="0" fontId="11" fillId="0" borderId="0" xfId="0" applyFont="1" applyAlignment="1">
      <alignment horizontal="center" wrapText="1"/>
    </xf>
    <xf numFmtId="0" fontId="11" fillId="0" borderId="0" xfId="0" applyFont="1" applyAlignment="1">
      <alignment horizontal="center"/>
    </xf>
    <xf numFmtId="0" fontId="11" fillId="0" borderId="0" xfId="0" applyFont="1"/>
    <xf numFmtId="0" fontId="3" fillId="8" borderId="87" xfId="0" applyFont="1" applyFill="1" applyBorder="1" applyAlignment="1">
      <alignment horizontal="center" wrapText="1"/>
    </xf>
    <xf numFmtId="0" fontId="3" fillId="8" borderId="87" xfId="0" applyFont="1" applyFill="1" applyBorder="1" applyAlignment="1">
      <alignment horizontal="center"/>
    </xf>
    <xf numFmtId="0" fontId="11" fillId="0" borderId="87" xfId="0" applyFont="1" applyBorder="1" applyAlignment="1">
      <alignment horizontal="center" wrapText="1"/>
    </xf>
    <xf numFmtId="0" fontId="11" fillId="0" borderId="87" xfId="0" applyFont="1" applyBorder="1" applyAlignment="1">
      <alignment horizontal="center"/>
    </xf>
    <xf numFmtId="14" fontId="11" fillId="0" borderId="87" xfId="0" applyNumberFormat="1" applyFont="1" applyBorder="1" applyAlignment="1">
      <alignment horizontal="center" wrapText="1"/>
    </xf>
    <xf numFmtId="14" fontId="0" fillId="0" borderId="87" xfId="0" applyNumberFormat="1" applyBorder="1" applyAlignment="1">
      <alignment horizontal="center" wrapText="1"/>
    </xf>
    <xf numFmtId="0" fontId="14" fillId="0" borderId="0" xfId="0" applyFont="1"/>
    <xf numFmtId="0" fontId="23" fillId="2" borderId="0" xfId="0" applyFont="1" applyFill="1"/>
    <xf numFmtId="0" fontId="0" fillId="3" borderId="85" xfId="0" applyFill="1" applyBorder="1" applyAlignment="1">
      <alignment horizontal="center" wrapText="1"/>
    </xf>
    <xf numFmtId="0" fontId="0" fillId="3" borderId="30" xfId="0" applyFill="1" applyBorder="1" applyAlignment="1">
      <alignment horizontal="center" wrapText="1"/>
    </xf>
    <xf numFmtId="0" fontId="0" fillId="3" borderId="23" xfId="0" applyFill="1" applyBorder="1" applyAlignment="1">
      <alignment horizontal="center" wrapText="1"/>
    </xf>
    <xf numFmtId="0" fontId="0" fillId="3" borderId="5" xfId="0" applyFill="1" applyBorder="1" applyAlignment="1">
      <alignment horizontal="center" wrapText="1"/>
    </xf>
    <xf numFmtId="0" fontId="14" fillId="3" borderId="15" xfId="0" applyFont="1" applyFill="1" applyBorder="1" applyAlignment="1">
      <alignment horizontal="center"/>
    </xf>
    <xf numFmtId="14" fontId="0" fillId="6" borderId="9" xfId="0" applyNumberFormat="1" applyFill="1" applyBorder="1" applyAlignment="1">
      <alignment horizontal="center"/>
    </xf>
    <xf numFmtId="14" fontId="11" fillId="6" borderId="9" xfId="0" applyNumberFormat="1" applyFont="1" applyFill="1" applyBorder="1" applyAlignment="1">
      <alignment horizontal="center"/>
    </xf>
    <xf numFmtId="14" fontId="11" fillId="6" borderId="79" xfId="0" applyNumberFormat="1" applyFont="1" applyFill="1" applyBorder="1" applyAlignment="1">
      <alignment horizontal="center"/>
    </xf>
    <xf numFmtId="0" fontId="0" fillId="2" borderId="2" xfId="0" applyFill="1" applyBorder="1"/>
    <xf numFmtId="0" fontId="15" fillId="6" borderId="11" xfId="0" applyFont="1" applyFill="1" applyBorder="1" applyAlignment="1">
      <alignment wrapText="1"/>
    </xf>
    <xf numFmtId="0" fontId="16" fillId="6" borderId="11" xfId="0" applyFont="1" applyFill="1" applyBorder="1" applyAlignment="1">
      <alignment wrapText="1"/>
    </xf>
    <xf numFmtId="0" fontId="16" fillId="6" borderId="77" xfId="0" applyFont="1" applyFill="1" applyBorder="1" applyAlignment="1">
      <alignment wrapText="1"/>
    </xf>
    <xf numFmtId="165" fontId="0" fillId="2" borderId="42" xfId="0" applyNumberFormat="1" applyFill="1" applyBorder="1" applyAlignment="1">
      <alignment horizontal="center"/>
    </xf>
    <xf numFmtId="0" fontId="14" fillId="3" borderId="86" xfId="0" applyFont="1" applyFill="1" applyBorder="1" applyAlignment="1">
      <alignment horizontal="center"/>
    </xf>
    <xf numFmtId="165" fontId="0" fillId="6" borderId="76" xfId="0" applyNumberFormat="1" applyFill="1" applyBorder="1" applyAlignment="1">
      <alignment horizontal="center"/>
    </xf>
    <xf numFmtId="165" fontId="11" fillId="6" borderId="76" xfId="0" applyNumberFormat="1" applyFont="1" applyFill="1" applyBorder="1" applyAlignment="1">
      <alignment horizontal="center"/>
    </xf>
    <xf numFmtId="165" fontId="11" fillId="6" borderId="78" xfId="0" applyNumberFormat="1" applyFont="1" applyFill="1" applyBorder="1" applyAlignment="1">
      <alignment horizontal="center"/>
    </xf>
    <xf numFmtId="0" fontId="14" fillId="9" borderId="82" xfId="0" applyFont="1" applyFill="1" applyBorder="1" applyAlignment="1">
      <alignment horizontal="center"/>
    </xf>
    <xf numFmtId="0" fontId="26" fillId="9" borderId="26" xfId="0" applyFont="1" applyFill="1" applyBorder="1" applyAlignment="1">
      <alignment horizontal="left"/>
    </xf>
    <xf numFmtId="0" fontId="26" fillId="9" borderId="74" xfId="0" applyFont="1" applyFill="1" applyBorder="1" applyAlignment="1">
      <alignment wrapText="1"/>
    </xf>
    <xf numFmtId="0" fontId="14" fillId="9" borderId="74" xfId="0" applyFont="1" applyFill="1" applyBorder="1" applyProtection="1">
      <protection locked="0"/>
    </xf>
    <xf numFmtId="164" fontId="14" fillId="9" borderId="74" xfId="0" applyNumberFormat="1" applyFont="1" applyFill="1" applyBorder="1" applyProtection="1">
      <protection locked="0"/>
    </xf>
    <xf numFmtId="164" fontId="14" fillId="9" borderId="8" xfId="0" applyNumberFormat="1" applyFont="1" applyFill="1" applyBorder="1" applyProtection="1">
      <protection locked="0"/>
    </xf>
    <xf numFmtId="164" fontId="14" fillId="9" borderId="29" xfId="0" applyNumberFormat="1" applyFont="1" applyFill="1" applyBorder="1" applyAlignment="1" applyProtection="1">
      <alignment vertical="center"/>
      <protection locked="0"/>
    </xf>
    <xf numFmtId="6" fontId="14" fillId="9" borderId="74" xfId="0" applyNumberFormat="1" applyFont="1" applyFill="1" applyBorder="1" applyProtection="1">
      <protection locked="0"/>
    </xf>
    <xf numFmtId="164" fontId="14" fillId="9" borderId="42" xfId="0" applyNumberFormat="1" applyFont="1" applyFill="1" applyBorder="1"/>
    <xf numFmtId="6" fontId="14" fillId="9" borderId="74" xfId="0" applyNumberFormat="1" applyFont="1" applyFill="1" applyBorder="1"/>
    <xf numFmtId="0" fontId="14" fillId="9" borderId="74" xfId="0" applyFont="1" applyFill="1" applyBorder="1"/>
    <xf numFmtId="164" fontId="14" fillId="9" borderId="74" xfId="0" applyNumberFormat="1" applyFont="1" applyFill="1" applyBorder="1"/>
    <xf numFmtId="164" fontId="14" fillId="9" borderId="90" xfId="0" applyNumberFormat="1" applyFont="1" applyFill="1" applyBorder="1"/>
    <xf numFmtId="165" fontId="14" fillId="9" borderId="74" xfId="0" applyNumberFormat="1" applyFont="1" applyFill="1" applyBorder="1" applyAlignment="1">
      <alignment horizontal="center"/>
    </xf>
    <xf numFmtId="165" fontId="14" fillId="9" borderId="75" xfId="0" applyNumberFormat="1" applyFont="1" applyFill="1" applyBorder="1" applyAlignment="1">
      <alignment horizontal="center"/>
    </xf>
    <xf numFmtId="164" fontId="14" fillId="9" borderId="29" xfId="0" applyNumberFormat="1" applyFont="1" applyFill="1" applyBorder="1"/>
    <xf numFmtId="0" fontId="27" fillId="0" borderId="0" xfId="0" applyFont="1"/>
    <xf numFmtId="0" fontId="8" fillId="2" borderId="0" xfId="0" applyFont="1" applyFill="1"/>
    <xf numFmtId="0" fontId="9" fillId="2" borderId="0" xfId="0" applyFont="1" applyFill="1"/>
    <xf numFmtId="164" fontId="20" fillId="2" borderId="0" xfId="0" applyNumberFormat="1" applyFont="1" applyFill="1"/>
    <xf numFmtId="0" fontId="20" fillId="2" borderId="0" xfId="0" applyFont="1" applyFill="1"/>
    <xf numFmtId="0" fontId="22" fillId="2" borderId="0" xfId="0" applyFont="1" applyFill="1"/>
    <xf numFmtId="9" fontId="20" fillId="2" borderId="0" xfId="4" applyFont="1" applyFill="1"/>
    <xf numFmtId="9" fontId="20" fillId="2" borderId="0" xfId="0" applyNumberFormat="1" applyFont="1" applyFill="1" applyAlignment="1">
      <alignment horizontal="center" wrapText="1"/>
    </xf>
    <xf numFmtId="0" fontId="28" fillId="2" borderId="0" xfId="0" applyFont="1" applyFill="1"/>
    <xf numFmtId="0" fontId="12" fillId="2" borderId="0" xfId="0" applyFont="1" applyFill="1"/>
    <xf numFmtId="0" fontId="18" fillId="2" borderId="0" xfId="0" applyFont="1" applyFill="1"/>
    <xf numFmtId="0" fontId="12" fillId="2" borderId="0" xfId="0" applyFont="1" applyFill="1" applyAlignment="1">
      <alignment horizontal="center"/>
    </xf>
    <xf numFmtId="0" fontId="20" fillId="2" borderId="0" xfId="0" applyFont="1" applyFill="1" applyAlignment="1">
      <alignment horizontal="center"/>
    </xf>
    <xf numFmtId="0" fontId="22" fillId="2" borderId="0" xfId="0" applyFont="1" applyFill="1" applyAlignment="1">
      <alignment horizontal="center"/>
    </xf>
    <xf numFmtId="9" fontId="20" fillId="2" borderId="0" xfId="4" applyFont="1" applyFill="1" applyAlignment="1">
      <alignment horizontal="center"/>
    </xf>
    <xf numFmtId="0" fontId="25" fillId="0" borderId="0" xfId="0" applyFont="1"/>
    <xf numFmtId="0" fontId="24" fillId="0" borderId="0" xfId="0" applyFont="1"/>
    <xf numFmtId="0" fontId="29" fillId="3" borderId="14" xfId="0" applyFont="1" applyFill="1" applyBorder="1"/>
    <xf numFmtId="0" fontId="0" fillId="3" borderId="0" xfId="0" applyFill="1" applyAlignment="1">
      <alignment vertical="top" wrapText="1"/>
    </xf>
    <xf numFmtId="0" fontId="3" fillId="3" borderId="0" xfId="0" applyFont="1" applyFill="1"/>
    <xf numFmtId="0" fontId="3" fillId="3" borderId="0" xfId="0" applyFont="1" applyFill="1" applyAlignment="1">
      <alignment vertical="center" wrapText="1"/>
    </xf>
    <xf numFmtId="10" fontId="0" fillId="4" borderId="42" xfId="0" applyNumberFormat="1" applyFill="1" applyBorder="1" applyAlignment="1">
      <alignment horizontal="right" vertical="center"/>
    </xf>
    <xf numFmtId="10" fontId="0" fillId="4" borderId="44" xfId="0" applyNumberFormat="1" applyFill="1" applyBorder="1" applyAlignment="1">
      <alignment horizontal="right" vertical="center"/>
    </xf>
    <xf numFmtId="0" fontId="9" fillId="3" borderId="0" xfId="0" applyFont="1" applyFill="1"/>
    <xf numFmtId="0" fontId="3" fillId="3" borderId="0" xfId="0" applyFont="1" applyFill="1" applyAlignment="1">
      <alignment horizontal="center" vertical="center" wrapText="1"/>
    </xf>
    <xf numFmtId="164" fontId="0" fillId="4" borderId="86" xfId="0" applyNumberFormat="1" applyFill="1" applyBorder="1" applyAlignment="1">
      <alignment horizontal="right" vertical="center"/>
    </xf>
    <xf numFmtId="164" fontId="2" fillId="6" borderId="92" xfId="0" applyNumberFormat="1" applyFont="1" applyFill="1" applyBorder="1" applyAlignment="1" applyProtection="1">
      <alignment horizontal="right" vertical="center"/>
      <protection locked="0"/>
    </xf>
    <xf numFmtId="164" fontId="0" fillId="6" borderId="73" xfId="0" applyNumberFormat="1" applyFill="1" applyBorder="1" applyAlignment="1">
      <alignment horizontal="right" vertical="center"/>
    </xf>
    <xf numFmtId="0" fontId="33" fillId="0" borderId="0" xfId="0" applyFont="1"/>
    <xf numFmtId="0" fontId="32" fillId="0" borderId="0" xfId="0" applyFont="1"/>
    <xf numFmtId="0" fontId="34" fillId="0" borderId="0" xfId="0" applyFont="1"/>
    <xf numFmtId="0" fontId="35" fillId="0" borderId="0" xfId="0" applyFont="1"/>
    <xf numFmtId="0" fontId="0" fillId="3" borderId="93" xfId="0" applyFill="1" applyBorder="1"/>
    <xf numFmtId="0" fontId="0" fillId="3" borderId="93" xfId="0" applyFill="1" applyBorder="1" applyAlignment="1">
      <alignment horizontal="center"/>
    </xf>
    <xf numFmtId="0" fontId="0" fillId="3" borderId="94" xfId="0" applyFill="1" applyBorder="1"/>
    <xf numFmtId="0" fontId="0" fillId="3" borderId="95" xfId="0" applyFill="1" applyBorder="1"/>
    <xf numFmtId="0" fontId="13" fillId="3" borderId="96" xfId="0" applyFont="1" applyFill="1" applyBorder="1" applyAlignment="1">
      <alignment horizontal="center"/>
    </xf>
    <xf numFmtId="0" fontId="26" fillId="9" borderId="26" xfId="0" applyFont="1" applyFill="1" applyBorder="1" applyAlignment="1">
      <alignment horizontal="left" wrapText="1"/>
    </xf>
    <xf numFmtId="49" fontId="26" fillId="9" borderId="26" xfId="0" applyNumberFormat="1" applyFont="1" applyFill="1" applyBorder="1" applyAlignment="1">
      <alignment horizontal="center"/>
    </xf>
    <xf numFmtId="0" fontId="0" fillId="3" borderId="100" xfId="0" applyFill="1" applyBorder="1"/>
    <xf numFmtId="0" fontId="0" fillId="3" borderId="101" xfId="0" applyFill="1" applyBorder="1"/>
    <xf numFmtId="0" fontId="5" fillId="3" borderId="0" xfId="0" applyFont="1" applyFill="1" applyAlignment="1">
      <alignment horizontal="right"/>
    </xf>
    <xf numFmtId="164" fontId="2" fillId="3" borderId="0" xfId="0" applyNumberFormat="1" applyFont="1" applyFill="1" applyAlignment="1" applyProtection="1">
      <alignment horizontal="center" vertical="center"/>
      <protection locked="0"/>
    </xf>
    <xf numFmtId="0" fontId="0" fillId="3" borderId="115" xfId="0" applyFill="1" applyBorder="1" applyAlignment="1">
      <alignment horizontal="left"/>
    </xf>
    <xf numFmtId="0" fontId="0" fillId="3" borderId="116" xfId="0" applyFill="1" applyBorder="1" applyAlignment="1">
      <alignment horizontal="left"/>
    </xf>
    <xf numFmtId="0" fontId="0" fillId="3" borderId="117" xfId="0" applyFill="1" applyBorder="1" applyAlignment="1">
      <alignment horizontal="left"/>
    </xf>
    <xf numFmtId="0" fontId="0" fillId="6" borderId="113" xfId="0" applyFill="1" applyBorder="1" applyAlignment="1" applyProtection="1">
      <alignment horizontal="left"/>
      <protection locked="0"/>
    </xf>
    <xf numFmtId="0" fontId="0" fillId="6" borderId="106" xfId="0" applyFill="1" applyBorder="1" applyAlignment="1" applyProtection="1">
      <alignment horizontal="left"/>
      <protection locked="0"/>
    </xf>
    <xf numFmtId="0" fontId="0" fillId="6" borderId="133" xfId="0" applyFill="1" applyBorder="1" applyAlignment="1" applyProtection="1">
      <alignment horizontal="center"/>
      <protection locked="0"/>
    </xf>
    <xf numFmtId="0" fontId="0" fillId="6" borderId="134" xfId="0" applyFill="1" applyBorder="1" applyAlignment="1" applyProtection="1">
      <alignment horizontal="center"/>
      <protection locked="0"/>
    </xf>
    <xf numFmtId="0" fontId="0" fillId="2" borderId="135" xfId="0" applyFill="1" applyBorder="1"/>
    <xf numFmtId="0" fontId="7" fillId="3" borderId="135" xfId="0" applyFont="1" applyFill="1" applyBorder="1"/>
    <xf numFmtId="0" fontId="43" fillId="0" borderId="0" xfId="0" applyFont="1"/>
    <xf numFmtId="0" fontId="44" fillId="0" borderId="0" xfId="0" applyFont="1"/>
    <xf numFmtId="0" fontId="45" fillId="0" borderId="0" xfId="0" applyFont="1"/>
    <xf numFmtId="0" fontId="40" fillId="3" borderId="0" xfId="0" applyFont="1" applyFill="1" applyAlignment="1">
      <alignment horizontal="center" vertical="top" wrapText="1"/>
    </xf>
    <xf numFmtId="164" fontId="0" fillId="4" borderId="138" xfId="0" applyNumberFormat="1" applyFill="1" applyBorder="1"/>
    <xf numFmtId="0" fontId="40" fillId="2" borderId="0" xfId="0" applyFont="1" applyFill="1" applyAlignment="1">
      <alignment horizontal="center" vertical="top" wrapText="1"/>
    </xf>
    <xf numFmtId="0" fontId="40" fillId="3" borderId="93" xfId="0" applyFont="1" applyFill="1" applyBorder="1" applyAlignment="1">
      <alignment horizontal="center" vertical="top" wrapText="1"/>
    </xf>
    <xf numFmtId="0" fontId="0" fillId="3" borderId="139" xfId="0" applyFill="1" applyBorder="1"/>
    <xf numFmtId="0" fontId="0" fillId="6" borderId="142" xfId="0" applyFill="1" applyBorder="1" applyAlignment="1" applyProtection="1">
      <alignment horizontal="center"/>
      <protection locked="0"/>
    </xf>
    <xf numFmtId="0" fontId="0" fillId="6" borderId="97" xfId="0" applyFill="1" applyBorder="1" applyAlignment="1" applyProtection="1">
      <alignment horizontal="center"/>
      <protection locked="0"/>
    </xf>
    <xf numFmtId="0" fontId="0" fillId="6" borderId="147" xfId="0" applyFill="1" applyBorder="1" applyAlignment="1" applyProtection="1">
      <alignment horizontal="center"/>
      <protection locked="0"/>
    </xf>
    <xf numFmtId="0" fontId="0" fillId="6" borderId="148" xfId="0" applyFill="1" applyBorder="1" applyAlignment="1" applyProtection="1">
      <alignment horizontal="center"/>
      <protection locked="0"/>
    </xf>
    <xf numFmtId="14" fontId="14" fillId="9" borderId="146" xfId="0" applyNumberFormat="1" applyFont="1" applyFill="1" applyBorder="1" applyAlignment="1">
      <alignment horizontal="center"/>
    </xf>
    <xf numFmtId="0" fontId="14" fillId="9" borderId="145" xfId="0" applyFont="1" applyFill="1" applyBorder="1" applyAlignment="1">
      <alignment horizontal="center"/>
    </xf>
    <xf numFmtId="0" fontId="46" fillId="0" borderId="0" xfId="0" applyFont="1" applyAlignment="1">
      <alignment horizontal="left" wrapText="1"/>
    </xf>
    <xf numFmtId="0" fontId="30" fillId="7" borderId="37" xfId="0" applyFont="1" applyFill="1" applyBorder="1" applyAlignment="1">
      <alignment horizontal="center" vertical="center"/>
    </xf>
    <xf numFmtId="0" fontId="30" fillId="7" borderId="38" xfId="0" applyFont="1" applyFill="1" applyBorder="1" applyAlignment="1">
      <alignment horizontal="center" vertical="center"/>
    </xf>
    <xf numFmtId="0" fontId="30" fillId="7" borderId="39" xfId="0" applyFont="1" applyFill="1" applyBorder="1" applyAlignment="1">
      <alignment horizontal="center" vertical="center"/>
    </xf>
    <xf numFmtId="0" fontId="4" fillId="7" borderId="37" xfId="0" applyFont="1" applyFill="1" applyBorder="1" applyAlignment="1">
      <alignment horizontal="center"/>
    </xf>
    <xf numFmtId="0" fontId="4" fillId="7" borderId="38" xfId="0" applyFont="1" applyFill="1" applyBorder="1" applyAlignment="1">
      <alignment horizontal="center"/>
    </xf>
    <xf numFmtId="0" fontId="4" fillId="7" borderId="39" xfId="0" applyFont="1" applyFill="1" applyBorder="1" applyAlignment="1">
      <alignment horizont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40" xfId="0" applyFont="1" applyFill="1" applyBorder="1" applyAlignment="1">
      <alignment horizontal="center" vertical="center"/>
    </xf>
    <xf numFmtId="0" fontId="2" fillId="4" borderId="45" xfId="0" applyFont="1" applyFill="1" applyBorder="1" applyAlignment="1">
      <alignment horizontal="center"/>
    </xf>
    <xf numFmtId="0" fontId="2" fillId="4" borderId="46" xfId="0" applyFont="1" applyFill="1" applyBorder="1" applyAlignment="1">
      <alignment horizontal="center"/>
    </xf>
    <xf numFmtId="0" fontId="2" fillId="4" borderId="72" xfId="0" applyFont="1" applyFill="1" applyBorder="1" applyAlignment="1">
      <alignment horizontal="center"/>
    </xf>
    <xf numFmtId="0" fontId="2" fillId="4" borderId="47" xfId="0" applyFont="1" applyFill="1" applyBorder="1" applyAlignment="1">
      <alignment horizontal="center"/>
    </xf>
    <xf numFmtId="0" fontId="0" fillId="3" borderId="66"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08" xfId="0" applyFill="1" applyBorder="1" applyAlignment="1">
      <alignment horizontal="left"/>
    </xf>
    <xf numFmtId="0" fontId="0" fillId="3" borderId="93" xfId="0" applyFill="1" applyBorder="1" applyAlignment="1">
      <alignment horizontal="left"/>
    </xf>
    <xf numFmtId="0" fontId="0" fillId="3" borderId="94" xfId="0" applyFill="1" applyBorder="1" applyAlignment="1">
      <alignment horizontal="left"/>
    </xf>
    <xf numFmtId="0" fontId="0" fillId="6" borderId="113" xfId="0" applyFill="1" applyBorder="1" applyAlignment="1" applyProtection="1">
      <alignment horizontal="center"/>
      <protection locked="0"/>
    </xf>
    <xf numFmtId="0" fontId="0" fillId="6" borderId="106" xfId="0" applyFill="1" applyBorder="1" applyAlignment="1" applyProtection="1">
      <alignment horizontal="center"/>
      <protection locked="0"/>
    </xf>
    <xf numFmtId="0" fontId="0" fillId="6" borderId="107" xfId="0" applyFill="1" applyBorder="1" applyAlignment="1" applyProtection="1">
      <alignment horizontal="center"/>
      <protection locked="0"/>
    </xf>
    <xf numFmtId="164" fontId="0" fillId="6" borderId="10" xfId="0" applyNumberFormat="1" applyFill="1" applyBorder="1" applyAlignment="1" applyProtection="1">
      <alignment horizontal="center"/>
      <protection locked="0"/>
    </xf>
    <xf numFmtId="164" fontId="0" fillId="6" borderId="54" xfId="0" applyNumberFormat="1" applyFill="1" applyBorder="1" applyAlignment="1" applyProtection="1">
      <alignment horizontal="center"/>
      <protection locked="0"/>
    </xf>
    <xf numFmtId="0" fontId="0" fillId="3" borderId="109" xfId="0" applyFill="1" applyBorder="1" applyAlignment="1">
      <alignment horizontal="center"/>
    </xf>
    <xf numFmtId="0" fontId="0" fillId="3" borderId="110" xfId="0" applyFill="1" applyBorder="1" applyAlignment="1">
      <alignment horizontal="center"/>
    </xf>
    <xf numFmtId="0" fontId="0" fillId="3" borderId="50"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4" fillId="9" borderId="112" xfId="0" applyFont="1" applyFill="1" applyBorder="1" applyAlignment="1">
      <alignment horizontal="left"/>
    </xf>
    <xf numFmtId="0" fontId="14" fillId="9" borderId="0" xfId="0" applyFont="1" applyFill="1" applyAlignment="1">
      <alignment horizontal="left"/>
    </xf>
    <xf numFmtId="0" fontId="14" fillId="9" borderId="103" xfId="0" applyFont="1" applyFill="1" applyBorder="1" applyAlignment="1">
      <alignment horizontal="left"/>
    </xf>
    <xf numFmtId="164" fontId="14" fillId="9" borderId="57" xfId="0" applyNumberFormat="1" applyFont="1" applyFill="1" applyBorder="1" applyAlignment="1">
      <alignment horizontal="center"/>
    </xf>
    <xf numFmtId="164" fontId="14" fillId="9" borderId="102" xfId="0" applyNumberFormat="1" applyFont="1" applyFill="1" applyBorder="1" applyAlignment="1">
      <alignment horizontal="center"/>
    </xf>
    <xf numFmtId="0" fontId="0" fillId="3" borderId="52" xfId="0" applyFill="1" applyBorder="1" applyAlignment="1">
      <alignment horizontal="center" vertical="center"/>
    </xf>
    <xf numFmtId="0" fontId="0" fillId="3" borderId="28" xfId="0" applyFill="1" applyBorder="1" applyAlignment="1">
      <alignment horizontal="center" vertical="center"/>
    </xf>
    <xf numFmtId="0" fontId="0" fillId="3" borderId="40" xfId="0" applyFill="1" applyBorder="1" applyAlignment="1">
      <alignment horizontal="center" vertical="center"/>
    </xf>
    <xf numFmtId="0" fontId="0" fillId="3" borderId="50"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14" fillId="9" borderId="49" xfId="0" applyFont="1" applyFill="1" applyBorder="1" applyAlignment="1" applyProtection="1">
      <alignment horizontal="left"/>
      <protection locked="0"/>
    </xf>
    <xf numFmtId="0" fontId="14" fillId="9" borderId="25" xfId="0" applyFont="1" applyFill="1" applyBorder="1" applyAlignment="1" applyProtection="1">
      <alignment horizontal="left"/>
      <protection locked="0"/>
    </xf>
    <xf numFmtId="0" fontId="0" fillId="6" borderId="111" xfId="0" applyFill="1" applyBorder="1" applyAlignment="1" applyProtection="1">
      <alignment horizontal="center"/>
      <protection locked="0"/>
    </xf>
    <xf numFmtId="0" fontId="0" fillId="6" borderId="104" xfId="0" applyFill="1" applyBorder="1" applyAlignment="1" applyProtection="1">
      <alignment horizontal="center"/>
      <protection locked="0"/>
    </xf>
    <xf numFmtId="0" fontId="0" fillId="6" borderId="105" xfId="0" applyFill="1" applyBorder="1" applyAlignment="1" applyProtection="1">
      <alignment horizontal="center"/>
      <protection locked="0"/>
    </xf>
    <xf numFmtId="164" fontId="0" fillId="6" borderId="98" xfId="0" applyNumberFormat="1" applyFill="1" applyBorder="1" applyAlignment="1" applyProtection="1">
      <alignment horizontal="center"/>
      <protection locked="0"/>
    </xf>
    <xf numFmtId="164" fontId="0" fillId="6" borderId="91" xfId="0" applyNumberFormat="1" applyFill="1" applyBorder="1" applyAlignment="1" applyProtection="1">
      <alignment horizontal="center"/>
      <protection locked="0"/>
    </xf>
    <xf numFmtId="0" fontId="0" fillId="6" borderId="130" xfId="0" applyFill="1" applyBorder="1" applyAlignment="1" applyProtection="1">
      <alignment horizontal="center"/>
      <protection locked="0"/>
    </xf>
    <xf numFmtId="0" fontId="0" fillId="6" borderId="131" xfId="0" applyFill="1" applyBorder="1" applyAlignment="1" applyProtection="1">
      <alignment horizontal="center"/>
      <protection locked="0"/>
    </xf>
    <xf numFmtId="0" fontId="0" fillId="6" borderId="132" xfId="0" applyFill="1" applyBorder="1" applyAlignment="1" applyProtection="1">
      <alignment horizontal="center"/>
      <protection locked="0"/>
    </xf>
    <xf numFmtId="0" fontId="5" fillId="3" borderId="65" xfId="0" applyFont="1" applyFill="1" applyBorder="1" applyAlignment="1">
      <alignment horizontal="right"/>
    </xf>
    <xf numFmtId="0" fontId="5" fillId="3" borderId="33" xfId="0" applyFont="1" applyFill="1" applyBorder="1" applyAlignment="1">
      <alignment horizontal="right"/>
    </xf>
    <xf numFmtId="0" fontId="5" fillId="3" borderId="99" xfId="0" applyFont="1" applyFill="1" applyBorder="1" applyAlignment="1">
      <alignment horizontal="right"/>
    </xf>
    <xf numFmtId="164" fontId="2" fillId="4" borderId="51" xfId="0" applyNumberFormat="1" applyFont="1" applyFill="1" applyBorder="1" applyAlignment="1" applyProtection="1">
      <alignment horizontal="center" vertical="center"/>
      <protection locked="0"/>
    </xf>
    <xf numFmtId="164" fontId="2" fillId="4" borderId="43" xfId="0" applyNumberFormat="1" applyFont="1" applyFill="1" applyBorder="1" applyAlignment="1" applyProtection="1">
      <alignment horizontal="center" vertical="center"/>
      <protection locked="0"/>
    </xf>
    <xf numFmtId="0" fontId="3" fillId="3" borderId="0" xfId="0" applyFont="1" applyFill="1" applyAlignment="1">
      <alignment horizontal="center" vertical="center" wrapText="1"/>
    </xf>
    <xf numFmtId="0" fontId="0" fillId="6" borderId="48" xfId="0"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9" xfId="0" applyFill="1" applyBorder="1" applyAlignment="1" applyProtection="1">
      <alignment horizontal="center"/>
      <protection locked="0"/>
    </xf>
    <xf numFmtId="0" fontId="0" fillId="6" borderId="10" xfId="0" applyFill="1" applyBorder="1" applyAlignment="1" applyProtection="1">
      <alignment horizontal="left"/>
      <protection locked="0"/>
    </xf>
    <xf numFmtId="0" fontId="0" fillId="6" borderId="9" xfId="0" applyFill="1" applyBorder="1" applyAlignment="1" applyProtection="1">
      <alignment horizontal="left"/>
      <protection locked="0"/>
    </xf>
    <xf numFmtId="0" fontId="3" fillId="3" borderId="0" xfId="0" applyFont="1" applyFill="1" applyAlignment="1">
      <alignment horizontal="left" vertical="top" wrapText="1"/>
    </xf>
    <xf numFmtId="0" fontId="0" fillId="3" borderId="0" xfId="0" applyFill="1" applyAlignment="1">
      <alignment horizontal="center" vertical="center"/>
    </xf>
    <xf numFmtId="0" fontId="0" fillId="6" borderId="57" xfId="0" applyFill="1" applyBorder="1" applyAlignment="1" applyProtection="1">
      <alignment horizontal="left"/>
      <protection locked="0"/>
    </xf>
    <xf numFmtId="0" fontId="0" fillId="6" borderId="58" xfId="0" applyFill="1" applyBorder="1" applyAlignment="1" applyProtection="1">
      <alignment horizontal="left"/>
      <protection locked="0"/>
    </xf>
    <xf numFmtId="0" fontId="40" fillId="3" borderId="121" xfId="0" applyFont="1" applyFill="1" applyBorder="1" applyAlignment="1">
      <alignment horizontal="center" vertical="top" wrapText="1"/>
    </xf>
    <xf numFmtId="0" fontId="40" fillId="3" borderId="122" xfId="0" applyFont="1" applyFill="1" applyBorder="1" applyAlignment="1">
      <alignment horizontal="center" vertical="top" wrapText="1"/>
    </xf>
    <xf numFmtId="0" fontId="40" fillId="3" borderId="123" xfId="0" applyFont="1" applyFill="1" applyBorder="1" applyAlignment="1">
      <alignment horizontal="center" vertical="top" wrapText="1"/>
    </xf>
    <xf numFmtId="0" fontId="40" fillId="3" borderId="112" xfId="0" applyFont="1" applyFill="1" applyBorder="1" applyAlignment="1">
      <alignment horizontal="center" vertical="top" wrapText="1"/>
    </xf>
    <xf numFmtId="0" fontId="40" fillId="3" borderId="0" xfId="0" applyFont="1" applyFill="1" applyAlignment="1">
      <alignment horizontal="center" vertical="top" wrapText="1"/>
    </xf>
    <xf numFmtId="0" fontId="40" fillId="3" borderId="124" xfId="0" applyFont="1" applyFill="1" applyBorder="1" applyAlignment="1">
      <alignment horizontal="center" vertical="top" wrapText="1"/>
    </xf>
    <xf numFmtId="0" fontId="40" fillId="3" borderId="140" xfId="0" applyFont="1" applyFill="1" applyBorder="1" applyAlignment="1">
      <alignment horizontal="center" vertical="top" wrapText="1"/>
    </xf>
    <xf numFmtId="0" fontId="40" fillId="3" borderId="93" xfId="0" applyFont="1" applyFill="1" applyBorder="1" applyAlignment="1">
      <alignment horizontal="center" vertical="top" wrapText="1"/>
    </xf>
    <xf numFmtId="0" fontId="40" fillId="3" borderId="141" xfId="0" applyFont="1" applyFill="1" applyBorder="1" applyAlignment="1">
      <alignment horizontal="center" vertical="top" wrapText="1"/>
    </xf>
    <xf numFmtId="0" fontId="0" fillId="6" borderId="64" xfId="0" applyFill="1" applyBorder="1" applyAlignment="1" applyProtection="1">
      <alignment horizontal="left"/>
      <protection locked="0"/>
    </xf>
    <xf numFmtId="0" fontId="0" fillId="6" borderId="0" xfId="0" applyFill="1" applyAlignment="1" applyProtection="1">
      <alignment horizontal="left"/>
      <protection locked="0"/>
    </xf>
    <xf numFmtId="0" fontId="0" fillId="6" borderId="89" xfId="0" applyFill="1" applyBorder="1" applyAlignment="1" applyProtection="1">
      <alignment horizontal="center"/>
      <protection locked="0"/>
    </xf>
    <xf numFmtId="0" fontId="0" fillId="6" borderId="57" xfId="0" applyFill="1" applyBorder="1" applyAlignment="1" applyProtection="1">
      <alignment horizontal="center"/>
      <protection locked="0"/>
    </xf>
    <xf numFmtId="0" fontId="0" fillId="6" borderId="58" xfId="0" applyFill="1" applyBorder="1" applyAlignment="1" applyProtection="1">
      <alignment horizontal="center"/>
      <protection locked="0"/>
    </xf>
    <xf numFmtId="0" fontId="5" fillId="3" borderId="28" xfId="0" applyFont="1" applyFill="1" applyBorder="1" applyAlignment="1">
      <alignment horizontal="right"/>
    </xf>
    <xf numFmtId="0" fontId="2" fillId="4" borderId="14" xfId="0" applyFont="1" applyFill="1" applyBorder="1" applyAlignment="1">
      <alignment horizontal="center"/>
    </xf>
    <xf numFmtId="0" fontId="2" fillId="4" borderId="31" xfId="0" applyFont="1" applyFill="1" applyBorder="1" applyAlignment="1">
      <alignment horizontal="center"/>
    </xf>
    <xf numFmtId="0" fontId="14" fillId="9" borderId="88" xfId="0" applyFont="1" applyFill="1" applyBorder="1" applyAlignment="1" applyProtection="1">
      <alignment horizontal="center"/>
      <protection locked="0"/>
    </xf>
    <xf numFmtId="0" fontId="14" fillId="9" borderId="74" xfId="0" applyFont="1" applyFill="1" applyBorder="1" applyAlignment="1" applyProtection="1">
      <alignment horizontal="center"/>
      <protection locked="0"/>
    </xf>
    <xf numFmtId="0" fontId="3" fillId="0" borderId="0" xfId="0" applyFont="1" applyAlignment="1">
      <alignment horizontal="center"/>
    </xf>
    <xf numFmtId="0" fontId="0" fillId="6" borderId="19" xfId="0" applyFill="1" applyBorder="1" applyAlignment="1" applyProtection="1">
      <alignment horizontal="left"/>
      <protection locked="0"/>
    </xf>
    <xf numFmtId="0" fontId="0" fillId="6" borderId="16" xfId="0" applyFill="1" applyBorder="1" applyAlignment="1" applyProtection="1">
      <alignment horizontal="left"/>
      <protection locked="0"/>
    </xf>
    <xf numFmtId="0" fontId="0" fillId="6" borderId="17" xfId="0" applyFill="1" applyBorder="1" applyAlignment="1" applyProtection="1">
      <alignment horizontal="left"/>
      <protection locked="0"/>
    </xf>
    <xf numFmtId="0" fontId="0" fillId="6" borderId="7" xfId="0" applyFill="1" applyBorder="1" applyAlignment="1" applyProtection="1">
      <alignment horizontal="left"/>
      <protection locked="0"/>
    </xf>
    <xf numFmtId="0" fontId="0" fillId="6" borderId="18" xfId="0" applyFill="1" applyBorder="1" applyAlignment="1" applyProtection="1">
      <alignment horizontal="left"/>
      <protection locked="0"/>
    </xf>
    <xf numFmtId="0" fontId="0" fillId="6" borderId="27" xfId="0" applyFill="1" applyBorder="1" applyAlignment="1" applyProtection="1">
      <alignment horizontal="left"/>
      <protection locked="0"/>
    </xf>
    <xf numFmtId="0" fontId="0" fillId="6" borderId="15" xfId="0" applyFill="1" applyBorder="1" applyAlignment="1" applyProtection="1">
      <alignment horizontal="left"/>
      <protection locked="0"/>
    </xf>
    <xf numFmtId="0" fontId="0" fillId="6" borderId="23" xfId="0" applyFill="1" applyBorder="1" applyAlignment="1" applyProtection="1">
      <alignment horizontal="left"/>
      <protection locked="0"/>
    </xf>
    <xf numFmtId="0" fontId="0" fillId="6" borderId="13" xfId="0" applyFill="1" applyBorder="1" applyAlignment="1" applyProtection="1">
      <alignment horizontal="left"/>
      <protection locked="0"/>
    </xf>
    <xf numFmtId="0" fontId="0" fillId="6" borderId="68" xfId="0" applyFill="1" applyBorder="1" applyAlignment="1" applyProtection="1">
      <alignment horizontal="center"/>
      <protection locked="0"/>
    </xf>
    <xf numFmtId="0" fontId="0" fillId="6" borderId="69" xfId="0" applyFill="1" applyBorder="1" applyAlignment="1" applyProtection="1">
      <alignment horizontal="center"/>
      <protection locked="0"/>
    </xf>
    <xf numFmtId="0" fontId="0" fillId="6" borderId="70" xfId="0" applyFill="1" applyBorder="1" applyAlignment="1" applyProtection="1">
      <alignment horizontal="center"/>
      <protection locked="0"/>
    </xf>
    <xf numFmtId="0" fontId="14" fillId="9" borderId="88" xfId="0" applyFont="1" applyFill="1" applyBorder="1" applyAlignment="1">
      <alignment horizontal="left"/>
    </xf>
    <xf numFmtId="0" fontId="14" fillId="9" borderId="74" xfId="0" applyFont="1" applyFill="1" applyBorder="1" applyAlignment="1">
      <alignment horizontal="left"/>
    </xf>
    <xf numFmtId="0" fontId="5" fillId="3" borderId="40" xfId="0" applyFont="1" applyFill="1" applyBorder="1" applyAlignment="1">
      <alignment horizontal="right"/>
    </xf>
    <xf numFmtId="0" fontId="22" fillId="2" borderId="0" xfId="0" applyFont="1" applyFill="1" applyAlignment="1">
      <alignment horizontal="center"/>
    </xf>
    <xf numFmtId="0" fontId="4" fillId="5" borderId="37" xfId="0" applyFont="1" applyFill="1" applyBorder="1" applyAlignment="1">
      <alignment horizontal="center"/>
    </xf>
    <xf numFmtId="0" fontId="4" fillId="5" borderId="38" xfId="0" applyFont="1" applyFill="1" applyBorder="1" applyAlignment="1">
      <alignment horizontal="center"/>
    </xf>
    <xf numFmtId="0" fontId="17" fillId="4" borderId="45" xfId="0" applyFont="1" applyFill="1" applyBorder="1" applyAlignment="1">
      <alignment horizontal="center"/>
    </xf>
    <xf numFmtId="0" fontId="17" fillId="4" borderId="46" xfId="0" applyFont="1" applyFill="1" applyBorder="1" applyAlignment="1">
      <alignment horizontal="center"/>
    </xf>
    <xf numFmtId="0" fontId="17" fillId="4" borderId="47" xfId="0" applyFont="1" applyFill="1" applyBorder="1" applyAlignment="1">
      <alignment horizontal="center"/>
    </xf>
    <xf numFmtId="0" fontId="0" fillId="3" borderId="80" xfId="0" applyFill="1" applyBorder="1" applyAlignment="1">
      <alignment horizontal="center" wrapText="1"/>
    </xf>
    <xf numFmtId="0" fontId="0" fillId="3" borderId="81" xfId="0" applyFill="1" applyBorder="1" applyAlignment="1">
      <alignment horizontal="center" wrapText="1"/>
    </xf>
    <xf numFmtId="0" fontId="0" fillId="3" borderId="85" xfId="0" applyFill="1" applyBorder="1" applyAlignment="1">
      <alignment horizontal="center" wrapText="1"/>
    </xf>
    <xf numFmtId="0" fontId="0" fillId="3" borderId="23" xfId="0" applyFill="1" applyBorder="1" applyAlignment="1">
      <alignment horizontal="center" wrapText="1"/>
    </xf>
    <xf numFmtId="0" fontId="37" fillId="3" borderId="60" xfId="0" applyFont="1" applyFill="1" applyBorder="1" applyAlignment="1">
      <alignment horizontal="left" vertical="top" wrapText="1"/>
    </xf>
    <xf numFmtId="0" fontId="19" fillId="3" borderId="61" xfId="0" applyFont="1" applyFill="1" applyBorder="1" applyAlignment="1">
      <alignment horizontal="left" vertical="top" wrapText="1"/>
    </xf>
    <xf numFmtId="0" fontId="19" fillId="3" borderId="41" xfId="0" applyFont="1" applyFill="1" applyBorder="1" applyAlignment="1">
      <alignment horizontal="left" vertical="top" wrapText="1"/>
    </xf>
    <xf numFmtId="0" fontId="19" fillId="3" borderId="64"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32" xfId="0" applyFont="1" applyFill="1" applyBorder="1" applyAlignment="1">
      <alignment horizontal="left" vertical="top" wrapText="1"/>
    </xf>
    <xf numFmtId="0" fontId="19" fillId="3" borderId="65" xfId="0" applyFont="1" applyFill="1" applyBorder="1" applyAlignment="1">
      <alignment horizontal="left" vertical="top" wrapText="1"/>
    </xf>
    <xf numFmtId="0" fontId="19" fillId="3" borderId="33" xfId="0" applyFont="1" applyFill="1" applyBorder="1" applyAlignment="1">
      <alignment horizontal="left" vertical="top" wrapText="1"/>
    </xf>
    <xf numFmtId="0" fontId="19" fillId="3" borderId="44" xfId="0" applyFont="1" applyFill="1" applyBorder="1" applyAlignment="1">
      <alignment horizontal="left" vertical="top" wrapText="1"/>
    </xf>
    <xf numFmtId="0" fontId="4" fillId="7" borderId="71" xfId="0" applyFont="1" applyFill="1" applyBorder="1" applyAlignment="1">
      <alignment horizontal="center"/>
    </xf>
    <xf numFmtId="0" fontId="4" fillId="7" borderId="72" xfId="0" applyFont="1" applyFill="1" applyBorder="1" applyAlignment="1">
      <alignment horizontal="center"/>
    </xf>
    <xf numFmtId="0" fontId="4" fillId="7" borderId="73" xfId="0" applyFont="1" applyFill="1" applyBorder="1" applyAlignment="1">
      <alignment horizontal="center"/>
    </xf>
    <xf numFmtId="0" fontId="2" fillId="4" borderId="71" xfId="0" applyFont="1" applyFill="1" applyBorder="1" applyAlignment="1">
      <alignment horizontal="center"/>
    </xf>
    <xf numFmtId="0" fontId="2" fillId="4" borderId="73" xfId="0" applyFont="1" applyFill="1" applyBorder="1" applyAlignment="1">
      <alignment horizontal="center"/>
    </xf>
    <xf numFmtId="164" fontId="14" fillId="9" borderId="143" xfId="0" applyNumberFormat="1" applyFont="1" applyFill="1" applyBorder="1" applyAlignment="1">
      <alignment horizontal="center"/>
    </xf>
    <xf numFmtId="164" fontId="14" fillId="9" borderId="114" xfId="0" applyNumberFormat="1" applyFont="1" applyFill="1" applyBorder="1" applyAlignment="1">
      <alignment horizontal="center"/>
    </xf>
    <xf numFmtId="0" fontId="14" fillId="9" borderId="118" xfId="0" applyFont="1" applyFill="1" applyBorder="1" applyAlignment="1">
      <alignment horizontal="left"/>
    </xf>
    <xf numFmtId="0" fontId="14" fillId="9" borderId="119" xfId="0" applyFont="1" applyFill="1" applyBorder="1" applyAlignment="1">
      <alignment horizontal="left"/>
    </xf>
    <xf numFmtId="0" fontId="14" fillId="9" borderId="120" xfId="0" applyFont="1" applyFill="1" applyBorder="1" applyAlignment="1">
      <alignment horizontal="left"/>
    </xf>
    <xf numFmtId="0" fontId="0" fillId="3" borderId="136" xfId="0" applyFill="1" applyBorder="1" applyAlignment="1">
      <alignment horizontal="center"/>
    </xf>
    <xf numFmtId="0" fontId="0" fillId="3" borderId="137" xfId="0" applyFill="1" applyBorder="1" applyAlignment="1">
      <alignment horizontal="center"/>
    </xf>
    <xf numFmtId="0" fontId="0" fillId="6" borderId="71" xfId="0" applyFill="1" applyBorder="1" applyAlignment="1" applyProtection="1">
      <alignment horizontal="center"/>
      <protection locked="0"/>
    </xf>
    <xf numFmtId="0" fontId="0" fillId="6" borderId="72" xfId="0" applyFill="1" applyBorder="1" applyAlignment="1" applyProtection="1">
      <alignment horizontal="center"/>
      <protection locked="0"/>
    </xf>
    <xf numFmtId="0" fontId="0" fillId="6" borderId="73" xfId="0" applyFill="1" applyBorder="1" applyAlignment="1" applyProtection="1">
      <alignment horizontal="center"/>
      <protection locked="0"/>
    </xf>
    <xf numFmtId="0" fontId="40" fillId="3" borderId="125" xfId="0" applyFont="1" applyFill="1" applyBorder="1" applyAlignment="1">
      <alignment horizontal="center" vertical="top" wrapText="1"/>
    </xf>
    <xf numFmtId="0" fontId="40" fillId="3" borderId="126" xfId="0" applyFont="1" applyFill="1" applyBorder="1" applyAlignment="1">
      <alignment horizontal="center" vertical="top" wrapText="1"/>
    </xf>
    <xf numFmtId="0" fontId="40" fillId="3" borderId="127" xfId="0" applyFont="1" applyFill="1" applyBorder="1" applyAlignment="1">
      <alignment horizontal="center" vertical="top" wrapText="1"/>
    </xf>
    <xf numFmtId="0" fontId="42" fillId="3" borderId="125" xfId="0" applyFont="1" applyFill="1" applyBorder="1" applyAlignment="1">
      <alignment horizontal="right"/>
    </xf>
    <xf numFmtId="0" fontId="42" fillId="3" borderId="126" xfId="0" applyFont="1" applyFill="1" applyBorder="1" applyAlignment="1">
      <alignment horizontal="right"/>
    </xf>
    <xf numFmtId="164" fontId="41" fillId="4" borderId="128" xfId="0" applyNumberFormat="1" applyFont="1" applyFill="1" applyBorder="1" applyAlignment="1">
      <alignment horizontal="center"/>
    </xf>
    <xf numFmtId="0" fontId="41" fillId="4" borderId="127" xfId="0" applyFont="1" applyFill="1" applyBorder="1" applyAlignment="1">
      <alignment horizontal="center"/>
    </xf>
    <xf numFmtId="0" fontId="0" fillId="6" borderId="113" xfId="0" applyFill="1" applyBorder="1" applyAlignment="1" applyProtection="1">
      <alignment horizontal="left"/>
      <protection locked="0"/>
    </xf>
    <xf numFmtId="0" fontId="0" fillId="6" borderId="106" xfId="0" applyFill="1" applyBorder="1" applyAlignment="1" applyProtection="1">
      <alignment horizontal="left"/>
      <protection locked="0"/>
    </xf>
    <xf numFmtId="164" fontId="0" fillId="6" borderId="144" xfId="0" applyNumberFormat="1" applyFill="1" applyBorder="1" applyAlignment="1" applyProtection="1">
      <alignment horizontal="center"/>
      <protection locked="0"/>
    </xf>
    <xf numFmtId="164" fontId="0" fillId="6" borderId="129" xfId="0" applyNumberFormat="1" applyFill="1" applyBorder="1" applyAlignment="1" applyProtection="1">
      <alignment horizontal="center"/>
      <protection locked="0"/>
    </xf>
  </cellXfs>
  <cellStyles count="6">
    <cellStyle name="Currency 2" xfId="2" xr:uid="{00000000-0005-0000-0000-000000000000}"/>
    <cellStyle name="Normal" xfId="0" builtinId="0"/>
    <cellStyle name="Normal 2" xfId="1" xr:uid="{00000000-0005-0000-0000-000002000000}"/>
    <cellStyle name="Normal 3" xfId="5" xr:uid="{C868B1D3-645A-4ACC-A5BC-E668BB12E76C}"/>
    <cellStyle name="Percent" xfId="4" builtinId="5"/>
    <cellStyle name="Percent 2" xfId="3" xr:uid="{00000000-0005-0000-0000-000003000000}"/>
  </cellStyles>
  <dxfs count="8">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s>
  <tableStyles count="0" defaultTableStyle="TableStyleMedium9" defaultPivotStyle="PivotStyleLight16"/>
  <colors>
    <mruColors>
      <color rgb="FFC3D597"/>
      <color rgb="FFFFFFCC"/>
      <color rgb="FFFDFDD3"/>
      <color rgb="FFFAF6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'2 - Milestones and Deliverables'!$L$15</c:f>
              <c:strCache>
                <c:ptCount val="1"/>
                <c:pt idx="0">
                  <c:v>Cumulative Cost Share (%)</c:v>
                </c:pt>
              </c:strCache>
            </c:strRef>
          </c:tx>
          <c:spPr>
            <a:ln w="28575" cap="rnd">
              <a:solidFill>
                <a:schemeClr val="accent3">
                  <a:lumMod val="75000"/>
                </a:schemeClr>
              </a:solidFill>
              <a:round/>
            </a:ln>
            <a:effectLst/>
          </c:spPr>
          <c:marker>
            <c:symbol val="none"/>
          </c:marker>
          <c:cat>
            <c:strRef>
              <c:f>'2 - Milestones and Deliverables'!$F$17:$F$33</c:f>
              <c:strCache>
                <c:ptCount val="2"/>
                <c:pt idx="0">
                  <c:v>Quarterly beginning August 2024</c:v>
                </c:pt>
                <c:pt idx="1">
                  <c:v>January 2025</c:v>
                </c:pt>
              </c:strCache>
            </c:strRef>
          </c:cat>
          <c:val>
            <c:numRef>
              <c:f>'2 - Milestones and Deliverables'!$L$20:$L$33</c:f>
              <c:numCache>
                <c:formatCode>0%</c:formatCode>
                <c:ptCount val="14"/>
                <c:pt idx="0">
                  <c:v>0.36666666666666664</c:v>
                </c:pt>
                <c:pt idx="1">
                  <c:v>0.36666666666666664</c:v>
                </c:pt>
                <c:pt idx="2">
                  <c:v>0.36666666666666664</c:v>
                </c:pt>
                <c:pt idx="3">
                  <c:v>0.36666666666666664</c:v>
                </c:pt>
                <c:pt idx="4">
                  <c:v>0.36666666666666664</c:v>
                </c:pt>
                <c:pt idx="5">
                  <c:v>0.36666666666666664</c:v>
                </c:pt>
                <c:pt idx="6">
                  <c:v>0.36666666666666664</c:v>
                </c:pt>
                <c:pt idx="7">
                  <c:v>0.36666666666666664</c:v>
                </c:pt>
                <c:pt idx="8">
                  <c:v>0.36666666666666664</c:v>
                </c:pt>
                <c:pt idx="9">
                  <c:v>0.36666666666666664</c:v>
                </c:pt>
                <c:pt idx="10">
                  <c:v>0.36666666666666664</c:v>
                </c:pt>
                <c:pt idx="11">
                  <c:v>0.36666666666666664</c:v>
                </c:pt>
                <c:pt idx="12">
                  <c:v>0.36666666666666664</c:v>
                </c:pt>
                <c:pt idx="13">
                  <c:v>0.36666666666666664</c:v>
                </c:pt>
              </c:numCache>
            </c:numRef>
          </c:val>
          <c:smooth val="0"/>
          <c:extLst>
            <c:ext xmlns:c16="http://schemas.microsoft.com/office/drawing/2014/chart" uri="{C3380CC4-5D6E-409C-BE32-E72D297353CC}">
              <c16:uniqueId val="{00000002-9A70-471F-87BB-3F2470577733}"/>
            </c:ext>
          </c:extLst>
        </c:ser>
        <c:ser>
          <c:idx val="2"/>
          <c:order val="2"/>
          <c:tx>
            <c:strRef>
              <c:f>'2 - Milestones and Deliverables'!$M$15</c:f>
              <c:strCache>
                <c:ptCount val="1"/>
                <c:pt idx="0">
                  <c:v>Budget Drawdown (%)</c:v>
                </c:pt>
              </c:strCache>
            </c:strRef>
          </c:tx>
          <c:spPr>
            <a:ln w="28575" cap="rnd">
              <a:solidFill>
                <a:schemeClr val="accent2">
                  <a:lumMod val="75000"/>
                </a:schemeClr>
              </a:solidFill>
              <a:round/>
            </a:ln>
            <a:effectLst/>
          </c:spPr>
          <c:marker>
            <c:symbol val="none"/>
          </c:marker>
          <c:cat>
            <c:strRef>
              <c:f>'2 - Milestones and Deliverables'!$F$17:$F$33</c:f>
              <c:strCache>
                <c:ptCount val="2"/>
                <c:pt idx="0">
                  <c:v>Quarterly beginning August 2024</c:v>
                </c:pt>
                <c:pt idx="1">
                  <c:v>January 2025</c:v>
                </c:pt>
              </c:strCache>
            </c:strRef>
          </c:cat>
          <c:val>
            <c:numRef>
              <c:f>'2 - Milestones and Deliverables'!$M$20:$M$33</c:f>
              <c:numCache>
                <c:formatCode>0%</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smooth val="0"/>
          <c:extLst>
            <c:ext xmlns:c16="http://schemas.microsoft.com/office/drawing/2014/chart" uri="{C3380CC4-5D6E-409C-BE32-E72D297353CC}">
              <c16:uniqueId val="{00000000-9A70-471F-87BB-3F2470577733}"/>
            </c:ext>
          </c:extLst>
        </c:ser>
        <c:ser>
          <c:idx val="3"/>
          <c:order val="3"/>
          <c:tx>
            <c:strRef>
              <c:f>'2 - Milestones and Deliverables'!$N$15</c:f>
              <c:strCache>
                <c:ptCount val="1"/>
                <c:pt idx="0">
                  <c:v>40% line</c:v>
                </c:pt>
              </c:strCache>
            </c:strRef>
          </c:tx>
          <c:spPr>
            <a:ln w="28575" cap="rnd">
              <a:solidFill>
                <a:schemeClr val="bg1">
                  <a:lumMod val="50000"/>
                </a:schemeClr>
              </a:solidFill>
              <a:prstDash val="sysDash"/>
              <a:round/>
            </a:ln>
            <a:effectLst/>
          </c:spPr>
          <c:marker>
            <c:symbol val="none"/>
          </c:marker>
          <c:cat>
            <c:strRef>
              <c:f>'2 - Milestones and Deliverables'!$F$17:$F$33</c:f>
              <c:strCache>
                <c:ptCount val="2"/>
                <c:pt idx="0">
                  <c:v>Quarterly beginning August 2024</c:v>
                </c:pt>
                <c:pt idx="1">
                  <c:v>January 2025</c:v>
                </c:pt>
              </c:strCache>
            </c:strRef>
          </c:cat>
          <c:val>
            <c:numRef>
              <c:f>'2 - Milestones and Deliverables'!$N$20:$N$33</c:f>
              <c:numCache>
                <c:formatCode>0%</c:formatCode>
                <c:ptCount val="14"/>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numCache>
            </c:numRef>
          </c:val>
          <c:smooth val="0"/>
          <c:extLst>
            <c:ext xmlns:c16="http://schemas.microsoft.com/office/drawing/2014/chart" uri="{C3380CC4-5D6E-409C-BE32-E72D297353CC}">
              <c16:uniqueId val="{00000003-9A70-471F-87BB-3F2470577733}"/>
            </c:ext>
          </c:extLst>
        </c:ser>
        <c:dLbls>
          <c:showLegendKey val="0"/>
          <c:showVal val="0"/>
          <c:showCatName val="0"/>
          <c:showSerName val="0"/>
          <c:showPercent val="0"/>
          <c:showBubbleSize val="0"/>
        </c:dLbls>
        <c:marker val="1"/>
        <c:smooth val="0"/>
        <c:axId val="442899080"/>
        <c:axId val="442905640"/>
      </c:lineChart>
      <c:lineChart>
        <c:grouping val="standard"/>
        <c:varyColors val="0"/>
        <c:ser>
          <c:idx val="0"/>
          <c:order val="0"/>
          <c:tx>
            <c:strRef>
              <c:f>'2 - Milestones and Deliverables'!$K$15</c:f>
              <c:strCache>
                <c:ptCount val="1"/>
                <c:pt idx="0">
                  <c:v>Cost Share (%)</c:v>
                </c:pt>
              </c:strCache>
            </c:strRef>
          </c:tx>
          <c:spPr>
            <a:ln w="28575" cap="rnd">
              <a:solidFill>
                <a:schemeClr val="accent3">
                  <a:lumMod val="60000"/>
                  <a:lumOff val="40000"/>
                </a:schemeClr>
              </a:solidFill>
              <a:round/>
            </a:ln>
            <a:effectLst/>
          </c:spPr>
          <c:marker>
            <c:symbol val="none"/>
          </c:marker>
          <c:cat>
            <c:strRef>
              <c:f>'2 - Milestones and Deliverables'!$F$17:$F$33</c:f>
              <c:strCache>
                <c:ptCount val="2"/>
                <c:pt idx="0">
                  <c:v>Quarterly beginning August 2024</c:v>
                </c:pt>
                <c:pt idx="1">
                  <c:v>January 2025</c:v>
                </c:pt>
              </c:strCache>
            </c:strRef>
          </c:cat>
          <c:val>
            <c:numRef>
              <c:f>'2 - Milestones and Deliverables'!$K$20:$K$33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1-9A70-471F-87BB-3F2470577733}"/>
            </c:ext>
          </c:extLst>
        </c:ser>
        <c:dLbls>
          <c:showLegendKey val="0"/>
          <c:showVal val="0"/>
          <c:showCatName val="0"/>
          <c:showSerName val="0"/>
          <c:showPercent val="0"/>
          <c:showBubbleSize val="0"/>
        </c:dLbls>
        <c:marker val="1"/>
        <c:smooth val="0"/>
        <c:axId val="512106224"/>
        <c:axId val="512108520"/>
      </c:lineChart>
      <c:dateAx>
        <c:axId val="442899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42905640"/>
        <c:crosses val="autoZero"/>
        <c:auto val="0"/>
        <c:lblOffset val="100"/>
        <c:baseTimeUnit val="days"/>
      </c:dateAx>
      <c:valAx>
        <c:axId val="442905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42899080"/>
        <c:crosses val="autoZero"/>
        <c:crossBetween val="between"/>
      </c:valAx>
      <c:valAx>
        <c:axId val="512108520"/>
        <c:scaling>
          <c:orientation val="minMax"/>
        </c:scaling>
        <c:delete val="1"/>
        <c:axPos val="r"/>
        <c:numFmt formatCode="0%" sourceLinked="1"/>
        <c:majorTickMark val="out"/>
        <c:minorTickMark val="none"/>
        <c:tickLblPos val="nextTo"/>
        <c:crossAx val="512106224"/>
        <c:crosses val="max"/>
        <c:crossBetween val="between"/>
      </c:valAx>
      <c:catAx>
        <c:axId val="512106224"/>
        <c:scaling>
          <c:orientation val="minMax"/>
        </c:scaling>
        <c:delete val="1"/>
        <c:axPos val="b"/>
        <c:numFmt formatCode="General" sourceLinked="1"/>
        <c:majorTickMark val="out"/>
        <c:minorTickMark val="none"/>
        <c:tickLblPos val="nextTo"/>
        <c:crossAx val="512108520"/>
        <c:crosses val="autoZero"/>
        <c:auto val="1"/>
        <c:lblAlgn val="ctr"/>
        <c:lblOffset val="100"/>
        <c:noMultiLvlLbl val="0"/>
      </c:cat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146236</xdr:colOff>
      <xdr:row>1</xdr:row>
      <xdr:rowOff>123825</xdr:rowOff>
    </xdr:from>
    <xdr:to>
      <xdr:col>4</xdr:col>
      <xdr:colOff>398160</xdr:colOff>
      <xdr:row>4</xdr:row>
      <xdr:rowOff>55726</xdr:rowOff>
    </xdr:to>
    <xdr:pic>
      <xdr:nvPicPr>
        <xdr:cNvPr id="2" name="Picture 1">
          <a:extLst>
            <a:ext uri="{FF2B5EF4-FFF2-40B4-BE49-F238E27FC236}">
              <a16:creationId xmlns:a16="http://schemas.microsoft.com/office/drawing/2014/main" id="{1BE46B39-72CA-4ECA-B78C-71F5408920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211" y="314325"/>
          <a:ext cx="1613999" cy="4938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41461</xdr:colOff>
      <xdr:row>1</xdr:row>
      <xdr:rowOff>85725</xdr:rowOff>
    </xdr:from>
    <xdr:to>
      <xdr:col>3</xdr:col>
      <xdr:colOff>607710</xdr:colOff>
      <xdr:row>4</xdr:row>
      <xdr:rowOff>28209</xdr:rowOff>
    </xdr:to>
    <xdr:pic>
      <xdr:nvPicPr>
        <xdr:cNvPr id="2" name="Picture 1">
          <a:extLst>
            <a:ext uri="{FF2B5EF4-FFF2-40B4-BE49-F238E27FC236}">
              <a16:creationId xmlns:a16="http://schemas.microsoft.com/office/drawing/2014/main" id="{3BCBC3BC-F855-45A1-8765-9C58670DC9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411" y="276225"/>
          <a:ext cx="1613999" cy="51398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1</xdr:row>
      <xdr:rowOff>85725</xdr:rowOff>
    </xdr:from>
    <xdr:to>
      <xdr:col>18</xdr:col>
      <xdr:colOff>533400</xdr:colOff>
      <xdr:row>29</xdr:row>
      <xdr:rowOff>47625</xdr:rowOff>
    </xdr:to>
    <xdr:graphicFrame macro="">
      <xdr:nvGraphicFramePr>
        <xdr:cNvPr id="2" name="Chart 1">
          <a:extLst>
            <a:ext uri="{FF2B5EF4-FFF2-40B4-BE49-F238E27FC236}">
              <a16:creationId xmlns:a16="http://schemas.microsoft.com/office/drawing/2014/main" id="{8B827BCD-0868-460B-8392-26C263CE1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146236</xdr:colOff>
      <xdr:row>1</xdr:row>
      <xdr:rowOff>123825</xdr:rowOff>
    </xdr:from>
    <xdr:to>
      <xdr:col>3</xdr:col>
      <xdr:colOff>541035</xdr:colOff>
      <xdr:row>4</xdr:row>
      <xdr:rowOff>36676</xdr:rowOff>
    </xdr:to>
    <xdr:pic>
      <xdr:nvPicPr>
        <xdr:cNvPr id="2" name="Picture 1">
          <a:extLst>
            <a:ext uri="{FF2B5EF4-FFF2-40B4-BE49-F238E27FC236}">
              <a16:creationId xmlns:a16="http://schemas.microsoft.com/office/drawing/2014/main" id="{5DB0F2C1-192B-4DB5-A333-2D9369B5B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211" y="304800"/>
          <a:ext cx="1613999" cy="4843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Custom 1">
      <a:dk1>
        <a:srgbClr val="000000"/>
      </a:dk1>
      <a:lt1>
        <a:srgbClr val="FFFFFF"/>
      </a:lt1>
      <a:dk2>
        <a:srgbClr val="212121"/>
      </a:dk2>
      <a:lt2>
        <a:srgbClr val="494949"/>
      </a:lt2>
      <a:accent1>
        <a:srgbClr val="0079B3"/>
      </a:accent1>
      <a:accent2>
        <a:srgbClr val="79C143"/>
      </a:accent2>
      <a:accent3>
        <a:srgbClr val="089FE1"/>
      </a:accent3>
      <a:accent4>
        <a:srgbClr val="E8513E"/>
      </a:accent4>
      <a:accent5>
        <a:srgbClr val="59BAD1"/>
      </a:accent5>
      <a:accent6>
        <a:srgbClr val="AAC36C"/>
      </a:accent6>
      <a:hlink>
        <a:srgbClr val="0079B3"/>
      </a:hlink>
      <a:folHlink>
        <a:srgbClr val="A5A5A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1C14-65F2-454E-8C72-25310159FD14}">
  <sheetPr>
    <tabColor theme="9" tint="-0.499984740745262"/>
  </sheetPr>
  <dimension ref="B2:P35"/>
  <sheetViews>
    <sheetView showGridLines="0" zoomScale="150" zoomScaleNormal="150" workbookViewId="0">
      <selection activeCell="M17" sqref="M17"/>
    </sheetView>
  </sheetViews>
  <sheetFormatPr defaultRowHeight="14.45"/>
  <cols>
    <col min="1" max="2" width="2.7109375" customWidth="1"/>
  </cols>
  <sheetData>
    <row r="2" spans="2:3" ht="17.850000000000001">
      <c r="B2" s="36" t="s">
        <v>0</v>
      </c>
    </row>
    <row r="4" spans="2:3" ht="15">
      <c r="B4" s="154" t="s">
        <v>1</v>
      </c>
    </row>
    <row r="5" spans="2:3">
      <c r="C5" s="151" t="s">
        <v>2</v>
      </c>
    </row>
    <row r="6" spans="2:3">
      <c r="B6" s="88" t="s">
        <v>3</v>
      </c>
    </row>
    <row r="7" spans="2:3">
      <c r="B7" s="88" t="s">
        <v>4</v>
      </c>
    </row>
    <row r="8" spans="2:3" ht="15">
      <c r="B8" s="88" t="s">
        <v>5</v>
      </c>
    </row>
    <row r="9" spans="2:3" ht="15">
      <c r="B9" s="88"/>
    </row>
    <row r="10" spans="2:3">
      <c r="C10" s="123" t="s">
        <v>6</v>
      </c>
    </row>
    <row r="11" spans="2:3">
      <c r="B11" s="88" t="s">
        <v>7</v>
      </c>
    </row>
    <row r="12" spans="2:3">
      <c r="B12" s="88" t="s">
        <v>8</v>
      </c>
    </row>
    <row r="13" spans="2:3">
      <c r="B13" s="88" t="s">
        <v>9</v>
      </c>
    </row>
    <row r="14" spans="2:3">
      <c r="B14" s="88" t="s">
        <v>10</v>
      </c>
    </row>
    <row r="15" spans="2:3" ht="15">
      <c r="B15" s="88" t="s">
        <v>11</v>
      </c>
    </row>
    <row r="16" spans="2:3" ht="15">
      <c r="B16" s="88" t="s">
        <v>12</v>
      </c>
    </row>
    <row r="17" spans="2:16" ht="15">
      <c r="B17" s="88"/>
    </row>
    <row r="18" spans="2:16" ht="15">
      <c r="B18" s="88"/>
      <c r="C18" s="175" t="s">
        <v>13</v>
      </c>
    </row>
    <row r="19" spans="2:16" ht="13.5" customHeight="1">
      <c r="B19" s="176" t="s">
        <v>14</v>
      </c>
    </row>
    <row r="20" spans="2:16" ht="44.25" customHeight="1">
      <c r="B20" s="189" t="s">
        <v>15</v>
      </c>
      <c r="C20" s="189"/>
      <c r="D20" s="189"/>
      <c r="E20" s="189"/>
      <c r="F20" s="189"/>
      <c r="G20" s="189"/>
      <c r="H20" s="189"/>
      <c r="I20" s="189"/>
      <c r="J20" s="189"/>
      <c r="K20" s="189"/>
      <c r="L20" s="189"/>
      <c r="M20" s="189"/>
      <c r="N20" s="189"/>
      <c r="O20" s="189"/>
      <c r="P20" s="189"/>
    </row>
    <row r="21" spans="2:16" ht="15">
      <c r="B21" s="177"/>
    </row>
    <row r="22" spans="2:16" ht="15">
      <c r="B22" s="177"/>
      <c r="C22" s="153"/>
    </row>
    <row r="23" spans="2:16" ht="15">
      <c r="B23" s="177"/>
    </row>
    <row r="24" spans="2:16">
      <c r="B24" s="152"/>
    </row>
    <row r="25" spans="2:16">
      <c r="C25" s="138"/>
    </row>
    <row r="26" spans="2:16" ht="15">
      <c r="C26" s="139"/>
    </row>
    <row r="27" spans="2:16" ht="15"/>
    <row r="28" spans="2:16" ht="15"/>
    <row r="29" spans="2:16" ht="18.75">
      <c r="F29" s="36"/>
      <c r="G29" s="36"/>
    </row>
    <row r="30" spans="2:16" ht="15"/>
    <row r="31" spans="2:16" ht="15"/>
    <row r="32" spans="2:16" ht="15"/>
    <row r="33" ht="15"/>
    <row r="34" ht="15"/>
    <row r="35" ht="15"/>
  </sheetData>
  <mergeCells count="1">
    <mergeCell ref="B20:P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9B49A-BBEF-485B-83F5-48A240271FDF}">
  <sheetPr>
    <tabColor theme="9" tint="-0.249977111117893"/>
    <pageSetUpPr fitToPage="1"/>
  </sheetPr>
  <dimension ref="A1:U70"/>
  <sheetViews>
    <sheetView topLeftCell="A13" zoomScale="110" zoomScaleNormal="110" zoomScalePageLayoutView="70" workbookViewId="0">
      <selection activeCell="I19" sqref="I19"/>
    </sheetView>
  </sheetViews>
  <sheetFormatPr defaultColWidth="8.85546875" defaultRowHeight="14.45"/>
  <cols>
    <col min="1" max="1" width="2.7109375" style="1" customWidth="1"/>
    <col min="2" max="2" width="2.7109375" style="33" customWidth="1"/>
    <col min="3" max="5" width="8.85546875" style="1"/>
    <col min="6" max="6" width="12.42578125" style="1" bestFit="1" customWidth="1"/>
    <col min="7" max="7" width="17.7109375" style="1" bestFit="1" customWidth="1"/>
    <col min="8" max="8" width="17" style="1" bestFit="1" customWidth="1"/>
    <col min="9" max="9" width="20.42578125" style="1" bestFit="1" customWidth="1"/>
    <col min="10" max="10" width="13.5703125" style="1" customWidth="1"/>
    <col min="11" max="11" width="2.7109375" style="1" customWidth="1"/>
    <col min="12" max="14" width="8.85546875" style="1"/>
    <col min="15" max="15" width="23.42578125" style="1" customWidth="1"/>
    <col min="16" max="16" width="10.85546875" style="1" customWidth="1"/>
    <col min="17" max="17" width="9.85546875" style="1" customWidth="1"/>
    <col min="18" max="18" width="2.7109375" style="1" customWidth="1"/>
    <col min="19" max="19" width="8.85546875" style="124"/>
    <col min="20" max="20" width="8.85546875" style="1"/>
    <col min="21" max="21" width="8.85546875" style="124"/>
    <col min="22" max="16384" width="8.85546875" style="1"/>
  </cols>
  <sheetData>
    <row r="1" spans="1:21">
      <c r="B1" s="27"/>
      <c r="C1" s="22"/>
      <c r="D1" s="22"/>
      <c r="E1" s="22"/>
      <c r="F1" s="22"/>
      <c r="G1" s="22"/>
      <c r="H1" s="22"/>
      <c r="I1" s="22"/>
      <c r="J1" s="22"/>
      <c r="K1" s="22"/>
      <c r="L1" s="22"/>
      <c r="M1" s="22"/>
      <c r="N1" s="22"/>
      <c r="O1" s="22"/>
      <c r="P1" s="22"/>
      <c r="Q1" s="22"/>
    </row>
    <row r="2" spans="1:21" ht="14.45" customHeight="1">
      <c r="B2" s="28"/>
      <c r="C2" s="2"/>
      <c r="D2" s="2"/>
      <c r="E2" s="2"/>
      <c r="F2" s="2"/>
      <c r="G2" s="2"/>
      <c r="H2" s="2"/>
      <c r="I2" s="2"/>
      <c r="J2" s="2"/>
      <c r="K2" s="2"/>
      <c r="L2" s="2"/>
      <c r="M2" s="2"/>
      <c r="N2" s="2"/>
      <c r="O2" s="2"/>
      <c r="P2" s="2"/>
      <c r="Q2" s="23"/>
      <c r="S2" s="1"/>
      <c r="U2" s="1"/>
    </row>
    <row r="3" spans="1:21" ht="15" customHeight="1">
      <c r="A3" s="8"/>
      <c r="B3" s="29"/>
      <c r="C3" s="2"/>
      <c r="D3" s="2"/>
      <c r="E3" s="2"/>
      <c r="F3" s="146"/>
      <c r="G3" s="2"/>
      <c r="H3" s="2"/>
      <c r="I3" s="2"/>
      <c r="J3" s="2"/>
      <c r="K3" s="2"/>
      <c r="L3" s="2"/>
      <c r="M3" s="2"/>
      <c r="N3" s="2"/>
      <c r="O3" s="2"/>
      <c r="P3" s="2"/>
      <c r="Q3" s="3"/>
      <c r="S3" s="1"/>
      <c r="U3" s="1"/>
    </row>
    <row r="4" spans="1:21">
      <c r="A4" s="8"/>
      <c r="B4" s="29"/>
      <c r="C4" s="2"/>
      <c r="D4" s="2"/>
      <c r="E4" s="2"/>
      <c r="F4" s="2"/>
      <c r="G4" s="2"/>
      <c r="H4" s="2"/>
      <c r="I4" s="2"/>
      <c r="J4" s="2"/>
      <c r="K4" s="2"/>
      <c r="L4" s="2"/>
      <c r="M4" s="2"/>
      <c r="N4" s="2"/>
      <c r="O4" s="2"/>
      <c r="P4" s="2"/>
      <c r="Q4" s="3"/>
      <c r="S4" s="1"/>
      <c r="U4" s="1"/>
    </row>
    <row r="5" spans="1:21" ht="15">
      <c r="A5" s="8"/>
      <c r="B5" s="29"/>
      <c r="C5" s="2"/>
      <c r="D5" s="2"/>
      <c r="E5" s="2"/>
      <c r="F5" s="2"/>
      <c r="G5" s="2"/>
      <c r="H5" s="2"/>
      <c r="I5" s="2"/>
      <c r="J5" s="2"/>
      <c r="K5" s="2"/>
      <c r="L5" s="2"/>
      <c r="M5" s="2"/>
      <c r="N5" s="2"/>
      <c r="O5" s="2"/>
      <c r="P5" s="2"/>
      <c r="Q5" s="3"/>
      <c r="S5" s="1"/>
      <c r="U5" s="1"/>
    </row>
    <row r="6" spans="1:21" ht="26.45" customHeight="1">
      <c r="A6" s="8"/>
      <c r="B6" s="30"/>
      <c r="C6" s="190" t="s">
        <v>16</v>
      </c>
      <c r="D6" s="191"/>
      <c r="E6" s="191"/>
      <c r="F6" s="191"/>
      <c r="G6" s="191"/>
      <c r="H6" s="191"/>
      <c r="I6" s="191"/>
      <c r="J6" s="192"/>
      <c r="K6" s="2"/>
      <c r="L6" s="193" t="s">
        <v>17</v>
      </c>
      <c r="M6" s="194"/>
      <c r="N6" s="194"/>
      <c r="O6" s="194"/>
      <c r="P6" s="195"/>
      <c r="Q6" s="3"/>
    </row>
    <row r="7" spans="1:21" ht="15" customHeight="1">
      <c r="A7" s="8"/>
      <c r="B7" s="29"/>
      <c r="C7" s="2"/>
      <c r="D7" s="2"/>
      <c r="E7" s="2"/>
      <c r="F7" s="2"/>
      <c r="G7" s="2"/>
      <c r="H7" s="2"/>
      <c r="I7" s="2"/>
      <c r="J7" s="2"/>
      <c r="K7" s="2"/>
      <c r="L7" s="196" t="s">
        <v>18</v>
      </c>
      <c r="M7" s="197"/>
      <c r="N7" s="197"/>
      <c r="O7" s="198"/>
      <c r="P7" s="150"/>
      <c r="Q7" s="3"/>
    </row>
    <row r="8" spans="1:21" ht="13.5" customHeight="1">
      <c r="A8" s="8"/>
      <c r="B8" s="29"/>
      <c r="C8" s="15"/>
      <c r="D8" s="15"/>
      <c r="E8" s="15"/>
      <c r="F8" s="15"/>
      <c r="G8" s="15"/>
      <c r="H8" s="15"/>
      <c r="I8" s="15"/>
      <c r="J8" s="15"/>
      <c r="K8" s="2"/>
      <c r="L8" s="199" t="s">
        <v>19</v>
      </c>
      <c r="M8" s="200"/>
      <c r="N8" s="200"/>
      <c r="O8" s="201"/>
      <c r="P8" s="149"/>
      <c r="Q8" s="3"/>
    </row>
    <row r="9" spans="1:21" ht="15">
      <c r="A9" s="8"/>
      <c r="B9" s="30"/>
      <c r="C9" s="202" t="s">
        <v>20</v>
      </c>
      <c r="D9" s="203"/>
      <c r="E9" s="203"/>
      <c r="F9" s="203"/>
      <c r="G9" s="204"/>
      <c r="H9" s="203"/>
      <c r="I9" s="203"/>
      <c r="J9" s="205"/>
      <c r="K9" s="2"/>
      <c r="L9" s="206" t="s">
        <v>21</v>
      </c>
      <c r="M9" s="207"/>
      <c r="N9" s="207"/>
      <c r="O9" s="208"/>
      <c r="P9" s="148">
        <f>I17</f>
        <v>0</v>
      </c>
      <c r="Q9" s="3"/>
    </row>
    <row r="10" spans="1:21" ht="14.45" customHeight="1">
      <c r="A10" s="8"/>
      <c r="B10" s="30"/>
      <c r="C10" s="209" t="s">
        <v>22</v>
      </c>
      <c r="D10" s="210"/>
      <c r="E10" s="210"/>
      <c r="F10" s="210"/>
      <c r="G10" s="210"/>
      <c r="H10" s="211"/>
      <c r="I10" s="217" t="s">
        <v>23</v>
      </c>
      <c r="J10" s="218"/>
      <c r="K10" s="2"/>
      <c r="L10" s="219" t="s">
        <v>24</v>
      </c>
      <c r="M10" s="220"/>
      <c r="N10" s="220"/>
      <c r="O10" s="221"/>
      <c r="P10" s="144" t="e">
        <f>$P9/$P7</f>
        <v>#DIV/0!</v>
      </c>
      <c r="Q10" s="3"/>
    </row>
    <row r="11" spans="1:21" ht="15">
      <c r="A11" s="8"/>
      <c r="B11" s="29"/>
      <c r="C11" s="222" t="s">
        <v>25</v>
      </c>
      <c r="D11" s="223"/>
      <c r="E11" s="223"/>
      <c r="F11" s="223"/>
      <c r="G11" s="223"/>
      <c r="H11" s="224"/>
      <c r="I11" s="225">
        <v>10000</v>
      </c>
      <c r="J11" s="226"/>
      <c r="K11" s="2"/>
      <c r="L11" s="227" t="s">
        <v>26</v>
      </c>
      <c r="M11" s="228"/>
      <c r="N11" s="228"/>
      <c r="O11" s="229"/>
      <c r="P11" s="145" t="e">
        <f>$P$8/$P$7</f>
        <v>#DIV/0!</v>
      </c>
      <c r="Q11" s="3"/>
    </row>
    <row r="12" spans="1:21" ht="15.75" customHeight="1">
      <c r="A12" s="8"/>
      <c r="B12" s="29"/>
      <c r="C12" s="212"/>
      <c r="D12" s="213"/>
      <c r="E12" s="213"/>
      <c r="F12" s="213"/>
      <c r="G12" s="213"/>
      <c r="H12" s="214"/>
      <c r="I12" s="215"/>
      <c r="J12" s="216"/>
      <c r="K12" s="2"/>
      <c r="L12" s="2"/>
      <c r="M12" s="2"/>
      <c r="N12" s="2"/>
      <c r="O12" s="2"/>
      <c r="P12" s="2"/>
      <c r="Q12" s="3"/>
    </row>
    <row r="13" spans="1:21" ht="18.399999999999999" customHeight="1">
      <c r="A13" s="8"/>
      <c r="B13" s="29"/>
      <c r="C13" s="235"/>
      <c r="D13" s="236"/>
      <c r="E13" s="236"/>
      <c r="F13" s="236"/>
      <c r="G13" s="236"/>
      <c r="H13" s="237"/>
      <c r="I13" s="215"/>
      <c r="J13" s="216"/>
      <c r="K13" s="2"/>
      <c r="L13" s="2"/>
      <c r="M13" s="2"/>
      <c r="N13" s="2"/>
      <c r="O13" s="2"/>
      <c r="P13" s="2"/>
      <c r="Q13" s="3"/>
    </row>
    <row r="14" spans="1:21" ht="14.45" customHeight="1">
      <c r="A14" s="8"/>
      <c r="B14" s="29"/>
      <c r="C14" s="235"/>
      <c r="D14" s="236"/>
      <c r="E14" s="236"/>
      <c r="F14" s="236"/>
      <c r="G14" s="236"/>
      <c r="H14" s="237"/>
      <c r="I14" s="215"/>
      <c r="J14" s="216"/>
      <c r="K14" s="2"/>
      <c r="L14" s="2"/>
      <c r="M14" s="2"/>
      <c r="N14" s="2"/>
      <c r="O14" s="2"/>
      <c r="P14" s="2"/>
      <c r="Q14" s="3"/>
    </row>
    <row r="15" spans="1:21" ht="14.45" customHeight="1">
      <c r="A15" s="8"/>
      <c r="B15" s="29"/>
      <c r="C15" s="235"/>
      <c r="D15" s="236"/>
      <c r="E15" s="236"/>
      <c r="F15" s="236"/>
      <c r="G15" s="236"/>
      <c r="H15" s="237"/>
      <c r="I15" s="215"/>
      <c r="J15" s="216"/>
      <c r="K15" s="2"/>
      <c r="L15" s="2"/>
      <c r="M15" s="2"/>
      <c r="N15" s="2"/>
      <c r="O15" s="2"/>
      <c r="P15" s="2"/>
      <c r="Q15" s="3"/>
    </row>
    <row r="16" spans="1:21" ht="16.7" customHeight="1">
      <c r="A16" s="8"/>
      <c r="B16" s="29"/>
      <c r="C16" s="235"/>
      <c r="D16" s="236"/>
      <c r="E16" s="236"/>
      <c r="F16" s="236"/>
      <c r="G16" s="236"/>
      <c r="H16" s="237"/>
      <c r="I16" s="238"/>
      <c r="J16" s="239"/>
      <c r="K16" s="2"/>
      <c r="L16" s="193" t="s">
        <v>27</v>
      </c>
      <c r="M16" s="194"/>
      <c r="N16" s="194"/>
      <c r="O16" s="194"/>
      <c r="P16" s="195"/>
      <c r="Q16" s="3"/>
    </row>
    <row r="17" spans="1:21" ht="19.5" customHeight="1">
      <c r="A17" s="8"/>
      <c r="B17" s="30"/>
      <c r="C17" s="243" t="s">
        <v>28</v>
      </c>
      <c r="D17" s="244"/>
      <c r="E17" s="244"/>
      <c r="F17" s="244"/>
      <c r="G17" s="244"/>
      <c r="H17" s="245"/>
      <c r="I17" s="246">
        <f>SUM(I12:J16)</f>
        <v>0</v>
      </c>
      <c r="J17" s="247"/>
      <c r="K17" s="2"/>
      <c r="L17" s="240" t="s">
        <v>29</v>
      </c>
      <c r="M17" s="241"/>
      <c r="N17" s="241"/>
      <c r="O17" s="241"/>
      <c r="P17" s="242"/>
      <c r="Q17" s="3"/>
    </row>
    <row r="18" spans="1:21" ht="21" customHeight="1">
      <c r="A18" s="8"/>
      <c r="B18" s="29"/>
      <c r="C18" s="2"/>
      <c r="D18" s="2"/>
      <c r="E18" s="2"/>
      <c r="F18" s="2"/>
      <c r="G18" s="2"/>
      <c r="H18" s="2"/>
      <c r="I18" s="2"/>
      <c r="J18" s="2"/>
      <c r="K18" s="2"/>
      <c r="L18" s="258" t="s">
        <v>30</v>
      </c>
      <c r="M18" s="259"/>
      <c r="N18" s="259"/>
      <c r="O18" s="259"/>
      <c r="P18" s="260"/>
      <c r="Q18" s="3"/>
    </row>
    <row r="19" spans="1:21" ht="18.75">
      <c r="A19" s="8"/>
      <c r="B19" s="29"/>
      <c r="C19" s="21"/>
      <c r="D19" s="21"/>
      <c r="E19" s="21"/>
      <c r="F19" s="21"/>
      <c r="G19" s="21"/>
      <c r="H19" s="21"/>
      <c r="I19" s="21"/>
      <c r="J19" s="21"/>
      <c r="K19" s="2"/>
      <c r="L19" s="261"/>
      <c r="M19" s="262"/>
      <c r="N19" s="262"/>
      <c r="O19" s="262"/>
      <c r="P19" s="263"/>
      <c r="Q19" s="3"/>
    </row>
    <row r="20" spans="1:21" ht="14.45" customHeight="1">
      <c r="A20" s="8"/>
      <c r="B20" s="30"/>
      <c r="C20" s="202" t="s">
        <v>31</v>
      </c>
      <c r="D20" s="203"/>
      <c r="E20" s="203"/>
      <c r="F20" s="203"/>
      <c r="G20" s="203"/>
      <c r="H20" s="203"/>
      <c r="I20" s="203"/>
      <c r="J20" s="205"/>
      <c r="K20" s="2"/>
      <c r="L20" s="261"/>
      <c r="M20" s="262"/>
      <c r="N20" s="262"/>
      <c r="O20" s="262"/>
      <c r="P20" s="263"/>
      <c r="Q20" s="3"/>
    </row>
    <row r="21" spans="1:21" ht="15">
      <c r="A21" s="8"/>
      <c r="B21" s="30"/>
      <c r="C21" s="230" t="s">
        <v>32</v>
      </c>
      <c r="D21" s="231"/>
      <c r="E21" s="232"/>
      <c r="F21" s="6" t="s">
        <v>33</v>
      </c>
      <c r="G21" s="7" t="s">
        <v>34</v>
      </c>
      <c r="H21" s="7" t="s">
        <v>35</v>
      </c>
      <c r="I21" s="7" t="s">
        <v>36</v>
      </c>
      <c r="J21" s="9" t="s">
        <v>37</v>
      </c>
      <c r="K21" s="2"/>
      <c r="L21" s="261"/>
      <c r="M21" s="262"/>
      <c r="N21" s="262"/>
      <c r="O21" s="262"/>
      <c r="P21" s="263"/>
      <c r="Q21" s="3"/>
      <c r="S21" s="127"/>
    </row>
    <row r="22" spans="1:21" ht="15">
      <c r="A22" s="8"/>
      <c r="B22" s="30"/>
      <c r="C22" s="233" t="s">
        <v>38</v>
      </c>
      <c r="D22" s="234"/>
      <c r="E22" s="234"/>
      <c r="F22" s="114">
        <v>75</v>
      </c>
      <c r="G22" s="110">
        <v>200</v>
      </c>
      <c r="H22" s="111">
        <v>10000</v>
      </c>
      <c r="I22" s="112">
        <v>5000</v>
      </c>
      <c r="J22" s="113">
        <f>F22*G22</f>
        <v>15000</v>
      </c>
      <c r="K22" s="2"/>
      <c r="L22" s="261"/>
      <c r="M22" s="262"/>
      <c r="N22" s="262"/>
      <c r="O22" s="262"/>
      <c r="P22" s="263"/>
      <c r="Q22" s="3"/>
      <c r="S22" s="126">
        <f>H23+I23-J23</f>
        <v>0</v>
      </c>
    </row>
    <row r="23" spans="1:21" ht="15">
      <c r="A23" s="8"/>
      <c r="B23" s="30"/>
      <c r="C23" s="267"/>
      <c r="D23" s="268"/>
      <c r="E23" s="268"/>
      <c r="F23" s="56"/>
      <c r="G23" s="46"/>
      <c r="H23" s="47"/>
      <c r="I23" s="45"/>
      <c r="J23" s="10">
        <f>F23*G23</f>
        <v>0</v>
      </c>
      <c r="K23" s="2"/>
      <c r="L23" s="261"/>
      <c r="M23" s="262"/>
      <c r="N23" s="262"/>
      <c r="O23" s="262"/>
      <c r="P23" s="263"/>
      <c r="Q23" s="3"/>
      <c r="S23" s="126">
        <f t="shared" ref="S23:S30" si="0">H24+I24-J24</f>
        <v>0</v>
      </c>
    </row>
    <row r="24" spans="1:21" ht="15">
      <c r="A24" s="8"/>
      <c r="B24" s="31"/>
      <c r="C24" s="252"/>
      <c r="D24" s="252"/>
      <c r="E24" s="252"/>
      <c r="F24" s="48"/>
      <c r="G24" s="49"/>
      <c r="H24" s="50"/>
      <c r="I24" s="51"/>
      <c r="J24" s="10">
        <f t="shared" ref="J24:J32" si="1">F24*G24</f>
        <v>0</v>
      </c>
      <c r="K24" s="2"/>
      <c r="L24" s="261"/>
      <c r="M24" s="262"/>
      <c r="N24" s="262"/>
      <c r="O24" s="262"/>
      <c r="P24" s="263"/>
      <c r="Q24" s="3"/>
      <c r="S24" s="126">
        <f t="shared" si="0"/>
        <v>0</v>
      </c>
    </row>
    <row r="25" spans="1:21" ht="15">
      <c r="A25" s="8"/>
      <c r="B25" s="31"/>
      <c r="C25" s="268"/>
      <c r="D25" s="268"/>
      <c r="E25" s="268"/>
      <c r="F25" s="52"/>
      <c r="G25" s="53"/>
      <c r="H25" s="54"/>
      <c r="I25" s="51"/>
      <c r="J25" s="10">
        <f t="shared" si="1"/>
        <v>0</v>
      </c>
      <c r="K25" s="2"/>
      <c r="L25" s="261"/>
      <c r="M25" s="262"/>
      <c r="N25" s="262"/>
      <c r="O25" s="262"/>
      <c r="P25" s="263"/>
      <c r="Q25" s="3"/>
      <c r="S25" s="126">
        <f t="shared" si="0"/>
        <v>0</v>
      </c>
    </row>
    <row r="26" spans="1:21" ht="15">
      <c r="A26" s="8"/>
      <c r="B26" s="31"/>
      <c r="C26" s="252"/>
      <c r="D26" s="252"/>
      <c r="E26" s="253"/>
      <c r="F26" s="52"/>
      <c r="G26" s="53"/>
      <c r="H26" s="54"/>
      <c r="I26" s="51"/>
      <c r="J26" s="10">
        <f t="shared" si="1"/>
        <v>0</v>
      </c>
      <c r="K26" s="2"/>
      <c r="L26" s="261"/>
      <c r="M26" s="262"/>
      <c r="N26" s="262"/>
      <c r="O26" s="262"/>
      <c r="P26" s="263"/>
      <c r="Q26" s="3"/>
      <c r="S26" s="126">
        <f t="shared" si="0"/>
        <v>0</v>
      </c>
    </row>
    <row r="27" spans="1:21" ht="15">
      <c r="A27" s="8"/>
      <c r="B27" s="31"/>
      <c r="C27" s="268"/>
      <c r="D27" s="268"/>
      <c r="E27" s="268"/>
      <c r="F27" s="52"/>
      <c r="G27" s="53"/>
      <c r="H27" s="50"/>
      <c r="I27" s="55"/>
      <c r="J27" s="10">
        <f t="shared" si="1"/>
        <v>0</v>
      </c>
      <c r="K27" s="2"/>
      <c r="L27" s="261"/>
      <c r="M27" s="262"/>
      <c r="N27" s="262"/>
      <c r="O27" s="262"/>
      <c r="P27" s="263"/>
      <c r="Q27" s="3"/>
      <c r="S27" s="126">
        <f t="shared" si="0"/>
        <v>0</v>
      </c>
    </row>
    <row r="28" spans="1:21" ht="14.45" customHeight="1">
      <c r="A28" s="8"/>
      <c r="B28" s="31"/>
      <c r="C28" s="252"/>
      <c r="D28" s="252"/>
      <c r="E28" s="253"/>
      <c r="F28" s="56"/>
      <c r="G28" s="46"/>
      <c r="H28" s="54"/>
      <c r="I28" s="51"/>
      <c r="J28" s="10">
        <f t="shared" si="1"/>
        <v>0</v>
      </c>
      <c r="K28" s="35"/>
      <c r="L28" s="261"/>
      <c r="M28" s="262"/>
      <c r="N28" s="262"/>
      <c r="O28" s="262"/>
      <c r="P28" s="263"/>
      <c r="Q28" s="3"/>
      <c r="S28" s="126">
        <f t="shared" si="0"/>
        <v>0</v>
      </c>
    </row>
    <row r="29" spans="1:21" ht="15" customHeight="1">
      <c r="A29" s="8"/>
      <c r="B29" s="31"/>
      <c r="C29" s="252"/>
      <c r="D29" s="252"/>
      <c r="E29" s="253"/>
      <c r="F29" s="52"/>
      <c r="G29" s="53"/>
      <c r="H29" s="50"/>
      <c r="I29" s="51"/>
      <c r="J29" s="10">
        <f t="shared" si="1"/>
        <v>0</v>
      </c>
      <c r="K29" s="2"/>
      <c r="L29" s="261"/>
      <c r="M29" s="262"/>
      <c r="N29" s="262"/>
      <c r="O29" s="262"/>
      <c r="P29" s="263"/>
      <c r="Q29" s="3"/>
      <c r="S29" s="126">
        <f t="shared" si="0"/>
        <v>0</v>
      </c>
      <c r="U29" s="1"/>
    </row>
    <row r="30" spans="1:21" ht="15">
      <c r="A30" s="8"/>
      <c r="B30" s="31"/>
      <c r="C30" s="256"/>
      <c r="D30" s="256"/>
      <c r="E30" s="257"/>
      <c r="F30" s="52"/>
      <c r="G30" s="53"/>
      <c r="H30" s="54"/>
      <c r="I30" s="51"/>
      <c r="J30" s="10">
        <f t="shared" si="1"/>
        <v>0</v>
      </c>
      <c r="K30" s="2"/>
      <c r="L30" s="261"/>
      <c r="M30" s="262"/>
      <c r="N30" s="262"/>
      <c r="O30" s="262"/>
      <c r="P30" s="263"/>
      <c r="Q30" s="3"/>
      <c r="S30" s="126">
        <f t="shared" si="0"/>
        <v>0</v>
      </c>
      <c r="U30" s="1"/>
    </row>
    <row r="31" spans="1:21" ht="15">
      <c r="A31" s="8"/>
      <c r="B31" s="31"/>
      <c r="C31" s="252"/>
      <c r="D31" s="252"/>
      <c r="E31" s="253"/>
      <c r="F31" s="57"/>
      <c r="G31" s="58"/>
      <c r="H31" s="54"/>
      <c r="I31" s="51"/>
      <c r="J31" s="10">
        <f t="shared" si="1"/>
        <v>0</v>
      </c>
      <c r="K31" s="2"/>
      <c r="L31" s="261"/>
      <c r="M31" s="262"/>
      <c r="N31" s="262"/>
      <c r="O31" s="262"/>
      <c r="P31" s="263"/>
      <c r="Q31" s="3"/>
      <c r="S31" s="126">
        <f>H32+I32-J32</f>
        <v>0</v>
      </c>
      <c r="U31" s="1"/>
    </row>
    <row r="32" spans="1:21" ht="15">
      <c r="A32" s="8"/>
      <c r="B32" s="38"/>
      <c r="C32" s="256"/>
      <c r="D32" s="256"/>
      <c r="E32" s="256"/>
      <c r="F32" s="59"/>
      <c r="G32" s="46"/>
      <c r="H32" s="50"/>
      <c r="I32" s="51"/>
      <c r="J32" s="10">
        <f t="shared" si="1"/>
        <v>0</v>
      </c>
      <c r="K32" s="2"/>
      <c r="L32" s="261"/>
      <c r="M32" s="262"/>
      <c r="N32" s="262"/>
      <c r="O32" s="262"/>
      <c r="P32" s="263"/>
      <c r="Q32" s="3"/>
      <c r="S32" s="127"/>
      <c r="U32" s="1"/>
    </row>
    <row r="33" spans="1:21" ht="15">
      <c r="A33" s="8"/>
      <c r="B33" s="30"/>
      <c r="C33" s="272" t="s">
        <v>39</v>
      </c>
      <c r="D33" s="272"/>
      <c r="E33" s="272"/>
      <c r="F33" s="272"/>
      <c r="G33" s="272"/>
      <c r="H33" s="12">
        <f>SUM(H23:H32)</f>
        <v>0</v>
      </c>
      <c r="I33" s="13">
        <f>SUM(I23:I32)</f>
        <v>0</v>
      </c>
      <c r="J33" s="34">
        <f>SUM(H33:I33)</f>
        <v>0</v>
      </c>
      <c r="K33" s="35"/>
      <c r="L33" s="261"/>
      <c r="M33" s="262"/>
      <c r="N33" s="262"/>
      <c r="O33" s="262"/>
      <c r="P33" s="263"/>
      <c r="Q33" s="3"/>
      <c r="S33" s="127"/>
      <c r="U33" s="1"/>
    </row>
    <row r="34" spans="1:21" ht="15" customHeight="1">
      <c r="A34" s="8"/>
      <c r="B34" s="29"/>
      <c r="C34" s="18"/>
      <c r="D34" s="18"/>
      <c r="E34" s="18"/>
      <c r="F34" s="18"/>
      <c r="G34" s="18"/>
      <c r="H34" s="18"/>
      <c r="I34" s="18"/>
      <c r="J34" s="18"/>
      <c r="K34" s="2"/>
      <c r="L34" s="261"/>
      <c r="M34" s="262"/>
      <c r="N34" s="262"/>
      <c r="O34" s="262"/>
      <c r="P34" s="263"/>
      <c r="Q34" s="3"/>
      <c r="S34" s="127"/>
      <c r="U34" s="1"/>
    </row>
    <row r="35" spans="1:21" ht="14.45" customHeight="1">
      <c r="A35" s="8"/>
      <c r="B35" s="30"/>
      <c r="C35" s="273" t="s">
        <v>40</v>
      </c>
      <c r="D35" s="273"/>
      <c r="E35" s="273"/>
      <c r="F35" s="273"/>
      <c r="G35" s="273"/>
      <c r="H35" s="273"/>
      <c r="I35" s="273"/>
      <c r="J35" s="274"/>
      <c r="K35" s="2"/>
      <c r="L35" s="264"/>
      <c r="M35" s="265"/>
      <c r="N35" s="265"/>
      <c r="O35" s="265"/>
      <c r="P35" s="266"/>
      <c r="Q35" s="3"/>
      <c r="S35" s="127"/>
      <c r="U35" s="1"/>
    </row>
    <row r="36" spans="1:21" ht="14.45" customHeight="1">
      <c r="A36" s="8"/>
      <c r="B36" s="30"/>
      <c r="C36" s="230" t="s">
        <v>32</v>
      </c>
      <c r="D36" s="231"/>
      <c r="E36" s="232"/>
      <c r="F36" s="6" t="s">
        <v>33</v>
      </c>
      <c r="G36" s="7" t="s">
        <v>34</v>
      </c>
      <c r="H36" s="7" t="s">
        <v>35</v>
      </c>
      <c r="I36" s="7" t="s">
        <v>36</v>
      </c>
      <c r="J36" s="16" t="s">
        <v>37</v>
      </c>
      <c r="K36" s="2"/>
      <c r="L36" s="254"/>
      <c r="M36" s="254"/>
      <c r="N36" s="254"/>
      <c r="O36" s="254"/>
      <c r="P36" s="255"/>
      <c r="Q36" s="3"/>
      <c r="S36" s="127"/>
      <c r="U36" s="1"/>
    </row>
    <row r="37" spans="1:21" ht="14.45" customHeight="1">
      <c r="A37" s="8"/>
      <c r="B37" s="30"/>
      <c r="C37" s="275" t="s">
        <v>41</v>
      </c>
      <c r="D37" s="276"/>
      <c r="E37" s="276"/>
      <c r="F37" s="116">
        <v>125</v>
      </c>
      <c r="G37" s="117">
        <v>10</v>
      </c>
      <c r="H37" s="118">
        <v>750</v>
      </c>
      <c r="I37" s="119">
        <v>500</v>
      </c>
      <c r="J37" s="115">
        <f>F37*G37</f>
        <v>1250</v>
      </c>
      <c r="K37" s="2"/>
      <c r="L37" s="254"/>
      <c r="M37" s="254"/>
      <c r="N37" s="254"/>
      <c r="O37" s="254"/>
      <c r="P37" s="255"/>
      <c r="Q37" s="3"/>
      <c r="S37" s="126">
        <f>H38+I38-J38</f>
        <v>0</v>
      </c>
      <c r="U37" s="1"/>
    </row>
    <row r="38" spans="1:21" ht="15" customHeight="1">
      <c r="A38" s="8"/>
      <c r="B38" s="30"/>
      <c r="C38" s="269"/>
      <c r="D38" s="270"/>
      <c r="E38" s="271"/>
      <c r="F38" s="46"/>
      <c r="G38" s="46"/>
      <c r="H38" s="47"/>
      <c r="I38" s="45"/>
      <c r="J38" s="10">
        <f t="shared" ref="J38:J47" si="2">F38*G38</f>
        <v>0</v>
      </c>
      <c r="K38" s="2"/>
      <c r="L38" s="254"/>
      <c r="M38" s="254"/>
      <c r="N38" s="254"/>
      <c r="O38" s="254"/>
      <c r="P38" s="255"/>
      <c r="Q38" s="3"/>
      <c r="S38" s="126">
        <f t="shared" ref="S38:S46" si="3">H39+I39-J39</f>
        <v>0</v>
      </c>
      <c r="U38" s="1"/>
    </row>
    <row r="39" spans="1:21" ht="14.45" customHeight="1">
      <c r="A39" s="8"/>
      <c r="B39" s="30"/>
      <c r="C39" s="249"/>
      <c r="D39" s="250"/>
      <c r="E39" s="251"/>
      <c r="F39" s="49"/>
      <c r="G39" s="49"/>
      <c r="H39" s="50"/>
      <c r="I39" s="51"/>
      <c r="J39" s="10">
        <f t="shared" si="2"/>
        <v>0</v>
      </c>
      <c r="K39" s="2"/>
      <c r="L39" s="141"/>
      <c r="M39" s="141"/>
      <c r="N39" s="141"/>
      <c r="O39" s="141"/>
      <c r="P39" s="141"/>
      <c r="Q39" s="3"/>
      <c r="S39" s="126">
        <f t="shared" si="3"/>
        <v>0</v>
      </c>
      <c r="U39" s="1"/>
    </row>
    <row r="40" spans="1:21" ht="15">
      <c r="A40" s="8"/>
      <c r="B40" s="30"/>
      <c r="C40" s="249"/>
      <c r="D40" s="250"/>
      <c r="E40" s="251"/>
      <c r="F40" s="53"/>
      <c r="G40" s="53"/>
      <c r="H40" s="54"/>
      <c r="I40" s="51"/>
      <c r="J40" s="10">
        <f t="shared" si="2"/>
        <v>0</v>
      </c>
      <c r="K40" s="2"/>
      <c r="L40" s="142"/>
      <c r="M40" s="142"/>
      <c r="N40" s="142"/>
      <c r="O40" s="142"/>
      <c r="P40" s="142"/>
      <c r="Q40" s="3"/>
      <c r="S40" s="126">
        <f t="shared" si="3"/>
        <v>0</v>
      </c>
      <c r="U40" s="1"/>
    </row>
    <row r="41" spans="1:21" ht="15" customHeight="1">
      <c r="A41" s="8"/>
      <c r="B41" s="30"/>
      <c r="C41" s="249"/>
      <c r="D41" s="250"/>
      <c r="E41" s="251"/>
      <c r="F41" s="53"/>
      <c r="G41" s="53"/>
      <c r="H41" s="54"/>
      <c r="I41" s="51"/>
      <c r="J41" s="10">
        <f t="shared" si="2"/>
        <v>0</v>
      </c>
      <c r="K41" s="2"/>
      <c r="L41" s="248"/>
      <c r="M41" s="248"/>
      <c r="N41" s="248"/>
      <c r="O41" s="248"/>
      <c r="P41" s="248"/>
      <c r="Q41" s="3"/>
      <c r="S41" s="126">
        <f t="shared" si="3"/>
        <v>0</v>
      </c>
      <c r="U41" s="1"/>
    </row>
    <row r="42" spans="1:21" ht="15">
      <c r="A42" s="8"/>
      <c r="B42" s="30"/>
      <c r="C42" s="249"/>
      <c r="D42" s="250"/>
      <c r="E42" s="251"/>
      <c r="F42" s="53"/>
      <c r="G42" s="53"/>
      <c r="H42" s="54"/>
      <c r="I42" s="51"/>
      <c r="J42" s="11">
        <f t="shared" si="2"/>
        <v>0</v>
      </c>
      <c r="K42" s="2"/>
      <c r="L42" s="147"/>
      <c r="M42" s="147"/>
      <c r="N42" s="147"/>
      <c r="O42" s="147"/>
      <c r="P42" s="147"/>
      <c r="Q42" s="3"/>
      <c r="S42" s="126">
        <f t="shared" si="3"/>
        <v>0</v>
      </c>
      <c r="U42" s="1"/>
    </row>
    <row r="43" spans="1:21" ht="14.45" customHeight="1">
      <c r="A43" s="8"/>
      <c r="B43" s="30"/>
      <c r="C43" s="249"/>
      <c r="D43" s="250"/>
      <c r="E43" s="251"/>
      <c r="F43" s="46"/>
      <c r="G43" s="46"/>
      <c r="H43" s="47"/>
      <c r="I43" s="45"/>
      <c r="J43" s="10">
        <f t="shared" si="2"/>
        <v>0</v>
      </c>
      <c r="K43" s="2"/>
      <c r="L43" s="248"/>
      <c r="M43" s="248"/>
      <c r="N43" s="248"/>
      <c r="O43" s="248"/>
      <c r="P43" s="248"/>
      <c r="Q43" s="3"/>
      <c r="S43" s="126">
        <f t="shared" si="3"/>
        <v>0</v>
      </c>
      <c r="U43" s="1"/>
    </row>
    <row r="44" spans="1:21" ht="15">
      <c r="A44" s="8"/>
      <c r="B44" s="30"/>
      <c r="C44" s="249"/>
      <c r="D44" s="250"/>
      <c r="E44" s="251"/>
      <c r="F44" s="53"/>
      <c r="G44" s="53"/>
      <c r="H44" s="50"/>
      <c r="I44" s="51"/>
      <c r="J44" s="10">
        <f t="shared" si="2"/>
        <v>0</v>
      </c>
      <c r="K44" s="2"/>
      <c r="L44" s="143"/>
      <c r="M44" s="143"/>
      <c r="N44" s="143"/>
      <c r="O44" s="143"/>
      <c r="P44" s="143"/>
      <c r="Q44" s="3"/>
      <c r="S44" s="126">
        <f t="shared" si="3"/>
        <v>0</v>
      </c>
      <c r="U44" s="1"/>
    </row>
    <row r="45" spans="1:21" ht="15" customHeight="1">
      <c r="A45" s="8"/>
      <c r="B45" s="30"/>
      <c r="C45" s="249"/>
      <c r="D45" s="250"/>
      <c r="E45" s="251"/>
      <c r="F45" s="53"/>
      <c r="G45" s="53"/>
      <c r="H45" s="54"/>
      <c r="I45" s="51"/>
      <c r="J45" s="10">
        <f t="shared" si="2"/>
        <v>0</v>
      </c>
      <c r="K45" s="2"/>
      <c r="L45" s="248"/>
      <c r="M45" s="248"/>
      <c r="N45" s="248"/>
      <c r="O45" s="248"/>
      <c r="P45" s="248"/>
      <c r="Q45" s="3"/>
      <c r="S45" s="126">
        <f t="shared" si="3"/>
        <v>0</v>
      </c>
      <c r="U45" s="1"/>
    </row>
    <row r="46" spans="1:21" ht="15">
      <c r="A46" s="8"/>
      <c r="B46" s="30"/>
      <c r="C46" s="249"/>
      <c r="D46" s="250"/>
      <c r="E46" s="251"/>
      <c r="F46" s="58"/>
      <c r="G46" s="58"/>
      <c r="H46" s="54"/>
      <c r="I46" s="51"/>
      <c r="J46" s="10">
        <f t="shared" si="2"/>
        <v>0</v>
      </c>
      <c r="K46" s="2"/>
      <c r="L46" s="248"/>
      <c r="M46" s="248"/>
      <c r="N46" s="248"/>
      <c r="O46" s="248"/>
      <c r="P46" s="248"/>
      <c r="Q46" s="26"/>
      <c r="S46" s="126">
        <f t="shared" si="3"/>
        <v>0</v>
      </c>
      <c r="U46" s="1"/>
    </row>
    <row r="47" spans="1:21" ht="16.7" customHeight="1">
      <c r="A47" s="8"/>
      <c r="B47" s="39"/>
      <c r="C47" s="287"/>
      <c r="D47" s="288"/>
      <c r="E47" s="289"/>
      <c r="F47" s="66"/>
      <c r="G47" s="46"/>
      <c r="H47" s="50"/>
      <c r="I47" s="51"/>
      <c r="J47" s="11">
        <f t="shared" si="2"/>
        <v>0</v>
      </c>
      <c r="K47" s="2"/>
      <c r="L47" s="248"/>
      <c r="M47" s="248"/>
      <c r="N47" s="248"/>
      <c r="O47" s="248"/>
      <c r="P47" s="248"/>
      <c r="Q47" s="25"/>
      <c r="S47" s="127"/>
      <c r="U47" s="1"/>
    </row>
    <row r="48" spans="1:21" ht="15.75" customHeight="1">
      <c r="A48" s="8"/>
      <c r="B48" s="30"/>
      <c r="C48" s="272" t="s">
        <v>42</v>
      </c>
      <c r="D48" s="272"/>
      <c r="E48" s="272"/>
      <c r="F48" s="272"/>
      <c r="G48" s="292"/>
      <c r="H48" s="12">
        <f>SUM(H38:H47)</f>
        <v>0</v>
      </c>
      <c r="I48" s="13">
        <f>SUM(I38:I47)</f>
        <v>0</v>
      </c>
      <c r="J48" s="17">
        <f>SUM(H48:I48)</f>
        <v>0</v>
      </c>
      <c r="K48" s="2"/>
      <c r="L48" s="142"/>
      <c r="M48" s="142"/>
      <c r="N48" s="142"/>
      <c r="O48" s="142"/>
      <c r="P48" s="142"/>
      <c r="Q48" s="3"/>
      <c r="S48" s="126">
        <f>SUM(S22:S46)</f>
        <v>0</v>
      </c>
      <c r="U48" s="1"/>
    </row>
    <row r="49" spans="1:19" ht="15">
      <c r="A49" s="8"/>
      <c r="B49" s="29"/>
      <c r="C49" s="19"/>
      <c r="D49" s="19"/>
      <c r="E49" s="19"/>
      <c r="F49" s="19"/>
      <c r="G49" s="19"/>
      <c r="H49" s="20"/>
      <c r="I49" s="20"/>
      <c r="J49" s="20"/>
      <c r="K49" s="2"/>
      <c r="L49" s="248"/>
      <c r="M49" s="248"/>
      <c r="N49" s="248"/>
      <c r="O49" s="248"/>
      <c r="P49" s="248"/>
      <c r="Q49" s="3"/>
      <c r="S49" s="131"/>
    </row>
    <row r="50" spans="1:19">
      <c r="A50" s="8"/>
      <c r="B50" s="30"/>
      <c r="C50" s="273" t="s">
        <v>43</v>
      </c>
      <c r="D50" s="273"/>
      <c r="E50" s="273"/>
      <c r="F50" s="273"/>
      <c r="G50" s="273"/>
      <c r="H50" s="273"/>
      <c r="I50" s="273"/>
      <c r="J50" s="274"/>
      <c r="K50" s="2"/>
      <c r="L50" s="248"/>
      <c r="M50" s="248"/>
      <c r="N50" s="248"/>
      <c r="O50" s="248"/>
      <c r="P50" s="248"/>
      <c r="Q50" s="3"/>
    </row>
    <row r="51" spans="1:19" ht="15" customHeight="1">
      <c r="A51" s="8"/>
      <c r="B51" s="30"/>
      <c r="C51" s="231" t="s">
        <v>44</v>
      </c>
      <c r="D51" s="231"/>
      <c r="E51" s="231"/>
      <c r="F51" s="231"/>
      <c r="G51" s="232"/>
      <c r="H51" s="7" t="s">
        <v>35</v>
      </c>
      <c r="I51" s="7" t="s">
        <v>36</v>
      </c>
      <c r="J51" s="9" t="s">
        <v>37</v>
      </c>
      <c r="K51" s="2"/>
      <c r="L51" s="248"/>
      <c r="M51" s="248"/>
      <c r="N51" s="248"/>
      <c r="O51" s="248"/>
      <c r="P51" s="248"/>
      <c r="Q51" s="3"/>
    </row>
    <row r="52" spans="1:19">
      <c r="A52" s="8"/>
      <c r="B52" s="30"/>
      <c r="C52" s="290" t="s">
        <v>45</v>
      </c>
      <c r="D52" s="291"/>
      <c r="E52" s="291"/>
      <c r="F52" s="291"/>
      <c r="G52" s="291"/>
      <c r="H52" s="118">
        <v>1000</v>
      </c>
      <c r="I52" s="119">
        <v>1000</v>
      </c>
      <c r="J52" s="122">
        <f>SUM(H52:I52)</f>
        <v>2000</v>
      </c>
      <c r="K52" s="2"/>
      <c r="L52" s="142"/>
      <c r="M52" s="142"/>
      <c r="N52" s="142"/>
      <c r="O52" s="142"/>
      <c r="P52" s="142"/>
      <c r="Q52" s="3"/>
      <c r="S52" s="125"/>
    </row>
    <row r="53" spans="1:19" ht="15" customHeight="1">
      <c r="A53" s="8"/>
      <c r="B53" s="30"/>
      <c r="C53" s="281"/>
      <c r="D53" s="282"/>
      <c r="E53" s="282"/>
      <c r="F53" s="282"/>
      <c r="G53" s="283"/>
      <c r="H53" s="47"/>
      <c r="I53" s="45"/>
      <c r="J53" s="10">
        <f>SUM(H53:I53)</f>
        <v>0</v>
      </c>
      <c r="K53" s="2"/>
      <c r="L53" s="248"/>
      <c r="M53" s="248"/>
      <c r="N53" s="248"/>
      <c r="O53" s="248"/>
      <c r="P53" s="248"/>
      <c r="Q53" s="3"/>
    </row>
    <row r="54" spans="1:19">
      <c r="A54" s="8"/>
      <c r="B54" s="30"/>
      <c r="C54" s="278"/>
      <c r="D54" s="279"/>
      <c r="E54" s="279"/>
      <c r="F54" s="279"/>
      <c r="G54" s="280"/>
      <c r="H54" s="50"/>
      <c r="I54" s="51"/>
      <c r="J54" s="10">
        <f t="shared" ref="J54:J57" si="4">SUM(H54:I54)</f>
        <v>0</v>
      </c>
      <c r="K54" s="2"/>
      <c r="L54" s="248"/>
      <c r="M54" s="248"/>
      <c r="N54" s="248"/>
      <c r="O54" s="248"/>
      <c r="P54" s="248"/>
      <c r="Q54" s="3"/>
    </row>
    <row r="55" spans="1:19" ht="15" customHeight="1">
      <c r="A55" s="8"/>
      <c r="B55" s="30"/>
      <c r="C55" s="278"/>
      <c r="D55" s="279"/>
      <c r="E55" s="279"/>
      <c r="F55" s="279"/>
      <c r="G55" s="280"/>
      <c r="H55" s="54"/>
      <c r="I55" s="51"/>
      <c r="J55" s="10">
        <f t="shared" si="4"/>
        <v>0</v>
      </c>
      <c r="K55" s="2"/>
      <c r="L55" s="248"/>
      <c r="M55" s="248"/>
      <c r="N55" s="248"/>
      <c r="O55" s="248"/>
      <c r="P55" s="248"/>
      <c r="Q55" s="3"/>
      <c r="S55" s="125"/>
    </row>
    <row r="56" spans="1:19" ht="15" customHeight="1">
      <c r="A56" s="8"/>
      <c r="B56" s="30"/>
      <c r="C56" s="278"/>
      <c r="D56" s="279"/>
      <c r="E56" s="279"/>
      <c r="F56" s="279"/>
      <c r="G56" s="280"/>
      <c r="H56" s="54"/>
      <c r="I56" s="51"/>
      <c r="J56" s="10">
        <f t="shared" si="4"/>
        <v>0</v>
      </c>
      <c r="K56" s="2"/>
      <c r="L56" s="142"/>
      <c r="M56" s="142"/>
      <c r="N56" s="142"/>
      <c r="O56" s="142"/>
      <c r="P56" s="142"/>
      <c r="Q56" s="3"/>
    </row>
    <row r="57" spans="1:19">
      <c r="A57" s="8"/>
      <c r="B57" s="30"/>
      <c r="C57" s="278"/>
      <c r="D57" s="279"/>
      <c r="E57" s="279"/>
      <c r="F57" s="279"/>
      <c r="G57" s="280"/>
      <c r="H57" s="54"/>
      <c r="I57" s="51"/>
      <c r="J57" s="11">
        <f t="shared" si="4"/>
        <v>0</v>
      </c>
      <c r="K57" s="2"/>
      <c r="L57" s="248"/>
      <c r="M57" s="248"/>
      <c r="N57" s="248"/>
      <c r="O57" s="248"/>
      <c r="P57" s="248"/>
      <c r="Q57" s="3"/>
    </row>
    <row r="58" spans="1:19" ht="15" customHeight="1">
      <c r="A58" s="8"/>
      <c r="B58" s="30"/>
      <c r="C58" s="281"/>
      <c r="D58" s="282"/>
      <c r="E58" s="282"/>
      <c r="F58" s="282"/>
      <c r="G58" s="283"/>
      <c r="H58" s="47"/>
      <c r="I58" s="45"/>
      <c r="J58" s="10">
        <f>SUM(H58:I58)</f>
        <v>0</v>
      </c>
      <c r="K58" s="2"/>
      <c r="L58" s="248"/>
      <c r="M58" s="248"/>
      <c r="N58" s="248"/>
      <c r="O58" s="248"/>
      <c r="P58" s="248"/>
      <c r="Q58" s="3"/>
      <c r="S58" s="125"/>
    </row>
    <row r="59" spans="1:19">
      <c r="A59" s="8"/>
      <c r="B59" s="30"/>
      <c r="C59" s="278"/>
      <c r="D59" s="279"/>
      <c r="E59" s="279"/>
      <c r="F59" s="279"/>
      <c r="G59" s="280"/>
      <c r="H59" s="50"/>
      <c r="I59" s="51"/>
      <c r="J59" s="10">
        <f t="shared" ref="J59:J62" si="5">SUM(H59:I59)</f>
        <v>0</v>
      </c>
      <c r="K59" s="2"/>
      <c r="L59" s="143"/>
      <c r="M59" s="143"/>
      <c r="N59" s="143"/>
      <c r="O59" s="143"/>
      <c r="P59" s="143"/>
      <c r="Q59" s="3"/>
    </row>
    <row r="60" spans="1:19" ht="15">
      <c r="A60" s="8"/>
      <c r="B60" s="30"/>
      <c r="C60" s="278"/>
      <c r="D60" s="279"/>
      <c r="E60" s="279"/>
      <c r="F60" s="279"/>
      <c r="G60" s="280"/>
      <c r="H60" s="54"/>
      <c r="I60" s="51"/>
      <c r="J60" s="10">
        <f t="shared" si="5"/>
        <v>0</v>
      </c>
      <c r="K60" s="2"/>
      <c r="L60" s="248"/>
      <c r="M60" s="248"/>
      <c r="N60" s="248"/>
      <c r="O60" s="248"/>
      <c r="P60" s="248"/>
      <c r="Q60" s="3"/>
    </row>
    <row r="61" spans="1:19" ht="15">
      <c r="A61" s="8"/>
      <c r="B61" s="30"/>
      <c r="C61" s="278"/>
      <c r="D61" s="279"/>
      <c r="E61" s="279"/>
      <c r="F61" s="279"/>
      <c r="G61" s="280"/>
      <c r="H61" s="54"/>
      <c r="I61" s="51"/>
      <c r="J61" s="10">
        <f t="shared" si="5"/>
        <v>0</v>
      </c>
      <c r="K61" s="2"/>
      <c r="L61" s="248"/>
      <c r="M61" s="248"/>
      <c r="N61" s="248"/>
      <c r="O61" s="248"/>
      <c r="P61" s="248"/>
      <c r="Q61" s="3"/>
      <c r="S61" s="125"/>
    </row>
    <row r="62" spans="1:19" ht="15" thickBot="1">
      <c r="B62" s="159"/>
      <c r="C62" s="284"/>
      <c r="D62" s="285"/>
      <c r="E62" s="285"/>
      <c r="F62" s="285"/>
      <c r="G62" s="286"/>
      <c r="H62" s="50"/>
      <c r="I62" s="51"/>
      <c r="J62" s="11">
        <f t="shared" si="5"/>
        <v>0</v>
      </c>
      <c r="K62" s="2"/>
      <c r="L62" s="142"/>
      <c r="M62" s="142"/>
      <c r="N62" s="142"/>
      <c r="O62" s="142"/>
      <c r="P62" s="142"/>
      <c r="Q62" s="3"/>
    </row>
    <row r="63" spans="1:19" ht="15.6" thickTop="1" thickBot="1">
      <c r="B63" s="31"/>
      <c r="C63" s="272" t="s">
        <v>46</v>
      </c>
      <c r="D63" s="272"/>
      <c r="E63" s="272"/>
      <c r="F63" s="272"/>
      <c r="G63" s="272"/>
      <c r="H63" s="12">
        <f>SUM(H53:H62)</f>
        <v>0</v>
      </c>
      <c r="I63" s="13">
        <f>SUM(I53:I62)</f>
        <v>0</v>
      </c>
      <c r="J63" s="14">
        <f>SUM(J53:J62)</f>
        <v>0</v>
      </c>
      <c r="K63" s="2"/>
      <c r="L63" s="277"/>
      <c r="M63" s="277"/>
      <c r="N63" s="277"/>
      <c r="O63" s="277"/>
      <c r="P63" s="277"/>
      <c r="Q63" s="3"/>
    </row>
    <row r="64" spans="1:19">
      <c r="B64" s="32"/>
      <c r="C64" s="4"/>
      <c r="D64" s="4"/>
      <c r="E64" s="4"/>
      <c r="F64" s="4"/>
      <c r="G64" s="4"/>
      <c r="H64" s="4"/>
      <c r="I64" s="4"/>
      <c r="J64" s="4"/>
      <c r="K64" s="4"/>
      <c r="L64" s="140"/>
      <c r="M64" s="140"/>
      <c r="N64" s="140"/>
      <c r="O64" s="140"/>
      <c r="P64" s="140"/>
      <c r="Q64" s="5"/>
    </row>
    <row r="65" ht="15"/>
    <row r="66" ht="15"/>
    <row r="67" ht="15"/>
    <row r="68" ht="15"/>
    <row r="69" ht="15"/>
    <row r="70" ht="15"/>
  </sheetData>
  <sheetProtection selectLockedCells="1"/>
  <mergeCells count="79">
    <mergeCell ref="L53:P55"/>
    <mergeCell ref="C54:G54"/>
    <mergeCell ref="C55:G55"/>
    <mergeCell ref="C47:E47"/>
    <mergeCell ref="C52:G52"/>
    <mergeCell ref="C53:G53"/>
    <mergeCell ref="C48:G48"/>
    <mergeCell ref="L49:P51"/>
    <mergeCell ref="C50:J50"/>
    <mergeCell ref="C51:G51"/>
    <mergeCell ref="L45:P47"/>
    <mergeCell ref="C46:E46"/>
    <mergeCell ref="C45:E45"/>
    <mergeCell ref="L63:P63"/>
    <mergeCell ref="C56:G56"/>
    <mergeCell ref="C57:G57"/>
    <mergeCell ref="L57:P58"/>
    <mergeCell ref="C58:G58"/>
    <mergeCell ref="C59:G59"/>
    <mergeCell ref="C60:G60"/>
    <mergeCell ref="L60:P61"/>
    <mergeCell ref="C61:G61"/>
    <mergeCell ref="C62:G62"/>
    <mergeCell ref="C63:G63"/>
    <mergeCell ref="C32:E32"/>
    <mergeCell ref="C33:G33"/>
    <mergeCell ref="C35:J35"/>
    <mergeCell ref="C36:E36"/>
    <mergeCell ref="C37:E37"/>
    <mergeCell ref="C40:E40"/>
    <mergeCell ref="C41:E41"/>
    <mergeCell ref="C38:E38"/>
    <mergeCell ref="C39:E39"/>
    <mergeCell ref="C44:E44"/>
    <mergeCell ref="L41:P41"/>
    <mergeCell ref="C42:E42"/>
    <mergeCell ref="C43:E43"/>
    <mergeCell ref="L43:P43"/>
    <mergeCell ref="C29:E29"/>
    <mergeCell ref="L36:O38"/>
    <mergeCell ref="P36:P38"/>
    <mergeCell ref="C30:E30"/>
    <mergeCell ref="C31:E31"/>
    <mergeCell ref="L18:P35"/>
    <mergeCell ref="C23:E23"/>
    <mergeCell ref="C24:E24"/>
    <mergeCell ref="C28:E28"/>
    <mergeCell ref="C25:E25"/>
    <mergeCell ref="C26:E26"/>
    <mergeCell ref="C27:E27"/>
    <mergeCell ref="C13:H13"/>
    <mergeCell ref="I13:J13"/>
    <mergeCell ref="C17:H17"/>
    <mergeCell ref="I17:J17"/>
    <mergeCell ref="C20:J20"/>
    <mergeCell ref="C21:E21"/>
    <mergeCell ref="C22:E22"/>
    <mergeCell ref="L16:P16"/>
    <mergeCell ref="C14:H14"/>
    <mergeCell ref="I14:J14"/>
    <mergeCell ref="C15:H15"/>
    <mergeCell ref="I15:J15"/>
    <mergeCell ref="C16:H16"/>
    <mergeCell ref="I16:J16"/>
    <mergeCell ref="L17:P17"/>
    <mergeCell ref="C10:H10"/>
    <mergeCell ref="C12:H12"/>
    <mergeCell ref="I12:J12"/>
    <mergeCell ref="I10:J10"/>
    <mergeCell ref="L10:O10"/>
    <mergeCell ref="C11:H11"/>
    <mergeCell ref="I11:J11"/>
    <mergeCell ref="L11:O11"/>
    <mergeCell ref="C6:J6"/>
    <mergeCell ref="L6:P6"/>
    <mergeCell ref="L7:O7"/>
    <mergeCell ref="L8:O8"/>
    <mergeCell ref="C9:J9"/>
    <mergeCell ref="L9:O9"/>
  </mergeCells>
  <conditionalFormatting sqref="L45">
    <cfRule type="expression" dxfId="7" priority="5">
      <formula>SUM($H$33,$H$48,$H$63)&lt;&gt;$P$8</formula>
    </cfRule>
  </conditionalFormatting>
  <conditionalFormatting sqref="L49 M59:P59">
    <cfRule type="expression" dxfId="6" priority="4">
      <formula>SUM($I$33,$I$48,$I$63)&lt;&gt;$I$17</formula>
    </cfRule>
  </conditionalFormatting>
  <conditionalFormatting sqref="L53">
    <cfRule type="expression" dxfId="5" priority="3">
      <formula>$S$48&lt;&gt;0</formula>
    </cfRule>
  </conditionalFormatting>
  <conditionalFormatting sqref="L41:P41">
    <cfRule type="expression" dxfId="4" priority="14">
      <formula>AND($P$10&lt;50%,$P$36&lt;&gt;"Yes")</formula>
    </cfRule>
  </conditionalFormatting>
  <conditionalFormatting sqref="L43:P43">
    <cfRule type="expression" dxfId="3" priority="15">
      <formula>AND($P$10&lt;25%,$P$36="Yes")</formula>
    </cfRule>
  </conditionalFormatting>
  <dataValidations count="1">
    <dataValidation type="list" allowBlank="1" showInputMessage="1" showErrorMessage="1" sqref="W2 P36" xr:uid="{40249A80-F1F2-4A1B-B6DD-29BEDABEE15B}">
      <formula1>"Yes,No"</formula1>
    </dataValidation>
  </dataValidations>
  <pageMargins left="0.25" right="0.25" top="0.75" bottom="0.75" header="0.3" footer="0.3"/>
  <pageSetup scale="3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B6F6C7A9-ED7C-46E3-A13D-861F5B30DCE2}">
            <xm:f>'2 - Milestones and Deliverables'!$P$18=FALSE()</xm:f>
            <x14:dxf>
              <font>
                <color theme="7" tint="-0.24994659260841701"/>
              </font>
              <fill>
                <patternFill>
                  <bgColor theme="7" tint="0.79998168889431442"/>
                </patternFill>
              </fill>
            </x14:dxf>
          </x14:cfRule>
          <xm:sqref>L63:P63</xm:sqref>
        </x14:conditionalFormatting>
        <x14:conditionalFormatting xmlns:xm="http://schemas.microsoft.com/office/excel/2006/main">
          <x14:cfRule type="expression" priority="11" id="{6F053F39-B9F4-4D19-9476-BA627B2C61B8}">
            <xm:f>INDEX('2 - Milestones and Deliverables'!$Q$20:$Q$33,'2 - Milestones and Deliverables'!$P$16)&lt;0.05</xm:f>
            <x14:dxf>
              <font>
                <color theme="7" tint="-0.24994659260841701"/>
              </font>
              <fill>
                <patternFill>
                  <bgColor theme="7" tint="0.79998168889431442"/>
                </patternFill>
              </fill>
            </x14:dxf>
          </x14:cfRule>
          <xm:sqref>L60</xm:sqref>
        </x14:conditionalFormatting>
        <x14:conditionalFormatting xmlns:xm="http://schemas.microsoft.com/office/excel/2006/main">
          <x14:cfRule type="expression" priority="12" id="{F6785601-DB50-408B-AD07-B571B3C808AE}">
            <xm:f>AND('2 - Milestones and Deliverables'!#REF!&gt;0.1,'2 - Milestones and Deliverables'!$G$17&gt;0)</xm:f>
            <x14:dxf>
              <font>
                <color theme="7" tint="-0.24994659260841701"/>
              </font>
              <fill>
                <patternFill>
                  <bgColor theme="7" tint="0.79998168889431442"/>
                </patternFill>
              </fill>
            </x14:dxf>
          </x14:cfRule>
          <xm:sqref>L57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33FA-6AAD-4453-91A9-74263EC119F2}">
  <sheetPr>
    <tabColor theme="9"/>
  </sheetPr>
  <dimension ref="B1:U68"/>
  <sheetViews>
    <sheetView topLeftCell="A7" zoomScaleNormal="100" workbookViewId="0">
      <selection activeCell="C9" sqref="C9:H11"/>
    </sheetView>
  </sheetViews>
  <sheetFormatPr defaultColWidth="9.140625" defaultRowHeight="14.45"/>
  <cols>
    <col min="1" max="2" width="2.7109375" style="1" customWidth="1"/>
    <col min="3" max="3" width="15.7109375" style="37" customWidth="1"/>
    <col min="4" max="4" width="15.7109375" style="1" customWidth="1"/>
    <col min="5" max="5" width="60.7109375" style="37" customWidth="1"/>
    <col min="6" max="7" width="15.7109375" style="37" customWidth="1"/>
    <col min="8" max="8" width="15.7109375" style="1" customWidth="1"/>
    <col min="9" max="9" width="2.7109375" style="1" customWidth="1"/>
    <col min="10" max="10" width="9.140625" style="132"/>
    <col min="11" max="14" width="9.140625" style="132" customWidth="1"/>
    <col min="15" max="15" width="9.140625" style="132"/>
    <col min="16" max="16" width="9.140625" style="134"/>
    <col min="17" max="17" width="9.140625" style="127"/>
    <col min="18" max="16384" width="9.140625" style="1"/>
  </cols>
  <sheetData>
    <row r="1" spans="2:21">
      <c r="B1" s="27"/>
      <c r="C1" s="41"/>
      <c r="D1" s="22"/>
      <c r="E1" s="41"/>
      <c r="F1" s="41"/>
      <c r="G1" s="41"/>
      <c r="H1" s="22"/>
      <c r="I1" s="22"/>
    </row>
    <row r="2" spans="2:21">
      <c r="B2" s="63"/>
      <c r="C2" s="42"/>
      <c r="D2" s="2"/>
      <c r="E2" s="42"/>
      <c r="F2" s="42"/>
      <c r="G2" s="42"/>
      <c r="H2" s="2"/>
      <c r="I2" s="23"/>
    </row>
    <row r="3" spans="2:21">
      <c r="B3" s="28"/>
      <c r="C3" s="42"/>
      <c r="D3" s="2"/>
      <c r="E3" s="42"/>
      <c r="F3" s="42"/>
      <c r="G3" s="42"/>
      <c r="H3" s="2"/>
      <c r="I3" s="3"/>
    </row>
    <row r="4" spans="2:21">
      <c r="B4" s="28"/>
      <c r="C4" s="42"/>
      <c r="D4" s="2"/>
      <c r="E4" s="42"/>
      <c r="F4" s="42"/>
      <c r="G4" s="42"/>
      <c r="H4" s="2"/>
      <c r="I4" s="3"/>
    </row>
    <row r="5" spans="2:21" ht="15" thickBot="1">
      <c r="B5" s="28"/>
      <c r="C5" s="42"/>
      <c r="D5" s="2"/>
      <c r="E5" s="42"/>
      <c r="F5" s="42"/>
      <c r="G5" s="42"/>
      <c r="H5" s="2"/>
      <c r="I5" s="3"/>
    </row>
    <row r="6" spans="2:21" ht="18.399999999999999" thickBot="1">
      <c r="B6" s="31"/>
      <c r="C6" s="294" t="s">
        <v>47</v>
      </c>
      <c r="D6" s="295"/>
      <c r="E6" s="295"/>
      <c r="F6" s="295"/>
      <c r="G6" s="295"/>
      <c r="H6" s="295"/>
      <c r="I6" s="24"/>
    </row>
    <row r="7" spans="2:21" ht="15" thickBot="1">
      <c r="B7" s="64"/>
      <c r="C7" s="43"/>
      <c r="D7" s="40"/>
      <c r="E7" s="43"/>
      <c r="F7" s="43"/>
      <c r="G7" s="43"/>
      <c r="H7" s="40"/>
      <c r="I7" s="3"/>
    </row>
    <row r="8" spans="2:21">
      <c r="B8" s="64"/>
      <c r="C8" s="296" t="s">
        <v>27</v>
      </c>
      <c r="D8" s="297"/>
      <c r="E8" s="297"/>
      <c r="F8" s="297"/>
      <c r="G8" s="297"/>
      <c r="H8" s="298"/>
      <c r="I8" s="3"/>
    </row>
    <row r="9" spans="2:21" ht="15" customHeight="1">
      <c r="B9" s="64"/>
      <c r="C9" s="303" t="s">
        <v>48</v>
      </c>
      <c r="D9" s="304"/>
      <c r="E9" s="304"/>
      <c r="F9" s="304"/>
      <c r="G9" s="304"/>
      <c r="H9" s="305"/>
      <c r="I9" s="3"/>
    </row>
    <row r="10" spans="2:21">
      <c r="B10" s="64"/>
      <c r="C10" s="306"/>
      <c r="D10" s="307"/>
      <c r="E10" s="307"/>
      <c r="F10" s="307"/>
      <c r="G10" s="307"/>
      <c r="H10" s="308"/>
      <c r="I10" s="3"/>
    </row>
    <row r="11" spans="2:21" ht="93.75" customHeight="1" thickBot="1">
      <c r="B11" s="64"/>
      <c r="C11" s="309"/>
      <c r="D11" s="310"/>
      <c r="E11" s="310"/>
      <c r="F11" s="310"/>
      <c r="G11" s="310"/>
      <c r="H11" s="311"/>
      <c r="I11" s="3"/>
    </row>
    <row r="12" spans="2:21" ht="15" thickBot="1">
      <c r="B12" s="64"/>
      <c r="C12" s="43"/>
      <c r="D12" s="40"/>
      <c r="E12" s="43"/>
      <c r="F12" s="43"/>
      <c r="G12" s="43"/>
      <c r="H12" s="40"/>
      <c r="I12" s="3"/>
      <c r="R12" s="89"/>
      <c r="S12" s="89"/>
      <c r="T12" s="89"/>
      <c r="U12" s="89"/>
    </row>
    <row r="13" spans="2:21" ht="15" customHeight="1">
      <c r="B13" s="64"/>
      <c r="C13" s="296" t="s">
        <v>49</v>
      </c>
      <c r="D13" s="297"/>
      <c r="E13" s="297"/>
      <c r="F13" s="297"/>
      <c r="G13" s="297"/>
      <c r="H13" s="298"/>
      <c r="I13" s="3"/>
      <c r="R13" s="89"/>
      <c r="S13" s="89"/>
      <c r="T13" s="89"/>
      <c r="U13" s="89"/>
    </row>
    <row r="14" spans="2:21">
      <c r="B14" s="64"/>
      <c r="C14" s="60"/>
      <c r="E14" s="98"/>
      <c r="F14" s="61" t="s">
        <v>50</v>
      </c>
      <c r="G14" s="62">
        <f>SUM(G17:G33)</f>
        <v>15000</v>
      </c>
      <c r="H14" s="102">
        <f>SUM(H17:H33)</f>
        <v>5500</v>
      </c>
      <c r="I14" s="3"/>
      <c r="K14" s="127"/>
      <c r="L14" s="127"/>
      <c r="M14" s="127"/>
      <c r="N14" s="127"/>
      <c r="O14" s="127"/>
      <c r="P14" s="135"/>
      <c r="R14" s="127"/>
      <c r="S14" s="127"/>
      <c r="T14" s="127"/>
      <c r="U14" s="127"/>
    </row>
    <row r="15" spans="2:21" ht="15">
      <c r="B15" s="64"/>
      <c r="C15" s="299" t="s">
        <v>51</v>
      </c>
      <c r="D15" s="301" t="s">
        <v>52</v>
      </c>
      <c r="E15" s="90"/>
      <c r="F15" s="93" t="s">
        <v>53</v>
      </c>
      <c r="G15" s="90" t="s">
        <v>35</v>
      </c>
      <c r="H15" s="91" t="s">
        <v>54</v>
      </c>
      <c r="I15" s="3"/>
      <c r="K15" s="127" t="s">
        <v>55</v>
      </c>
      <c r="L15" s="127" t="s">
        <v>56</v>
      </c>
      <c r="M15" s="127" t="s">
        <v>57</v>
      </c>
      <c r="N15" s="127" t="s">
        <v>58</v>
      </c>
      <c r="O15" s="127"/>
      <c r="P15" s="135" t="s">
        <v>59</v>
      </c>
      <c r="Q15" s="127" t="s">
        <v>60</v>
      </c>
      <c r="R15" s="127"/>
      <c r="S15" s="127"/>
      <c r="T15" s="127"/>
      <c r="U15" s="127"/>
    </row>
    <row r="16" spans="2:21" s="44" customFormat="1" ht="15">
      <c r="B16" s="65"/>
      <c r="C16" s="300"/>
      <c r="D16" s="302"/>
      <c r="E16" s="92" t="s">
        <v>61</v>
      </c>
      <c r="F16" s="94" t="s">
        <v>62</v>
      </c>
      <c r="G16" s="76" t="s">
        <v>63</v>
      </c>
      <c r="H16" s="103" t="s">
        <v>63</v>
      </c>
      <c r="I16" s="3"/>
      <c r="J16" s="133"/>
      <c r="K16" s="128"/>
      <c r="L16" s="128"/>
      <c r="M16" s="128"/>
      <c r="N16" s="128"/>
      <c r="O16" s="128"/>
      <c r="P16" s="136">
        <f>COUNTIF(G17:G33,"&gt;0")</f>
        <v>2</v>
      </c>
      <c r="Q16" s="128"/>
      <c r="R16" s="128"/>
      <c r="S16" s="293"/>
      <c r="T16" s="293"/>
      <c r="U16" s="293"/>
    </row>
    <row r="17" spans="2:21" s="44" customFormat="1" ht="24.75">
      <c r="B17" s="65"/>
      <c r="C17" s="107">
        <v>0</v>
      </c>
      <c r="D17" s="160" t="s">
        <v>64</v>
      </c>
      <c r="E17" s="108" t="s">
        <v>65</v>
      </c>
      <c r="F17" s="160" t="s">
        <v>66</v>
      </c>
      <c r="G17" s="120">
        <v>10000</v>
      </c>
      <c r="H17" s="121">
        <v>3000</v>
      </c>
      <c r="I17" s="3"/>
      <c r="J17" s="133"/>
      <c r="K17" s="128"/>
      <c r="L17" s="128"/>
      <c r="M17" s="128"/>
      <c r="N17" s="128"/>
      <c r="O17" s="128"/>
      <c r="P17" s="136"/>
      <c r="Q17" s="128"/>
      <c r="R17" s="128"/>
      <c r="S17" s="136"/>
      <c r="T17" s="136"/>
      <c r="U17" s="136"/>
    </row>
    <row r="18" spans="2:21" s="44" customFormat="1" ht="24.75">
      <c r="B18" s="65"/>
      <c r="C18" s="107">
        <v>0</v>
      </c>
      <c r="D18" s="160" t="s">
        <v>67</v>
      </c>
      <c r="E18" s="109" t="s">
        <v>68</v>
      </c>
      <c r="F18" s="161" t="s">
        <v>69</v>
      </c>
      <c r="G18" s="120">
        <v>5000</v>
      </c>
      <c r="H18" s="121">
        <v>2500</v>
      </c>
      <c r="I18" s="3"/>
      <c r="J18" s="133"/>
      <c r="K18" s="128"/>
      <c r="L18" s="128"/>
      <c r="M18" s="128"/>
      <c r="N18" s="128"/>
      <c r="O18" s="128"/>
      <c r="P18" s="136" t="b">
        <f>IF(MAX(P20:P33)=P16,TRUE(),FALSE())</f>
        <v>0</v>
      </c>
      <c r="Q18" s="128"/>
      <c r="R18" s="128"/>
      <c r="S18" s="136"/>
      <c r="T18" s="136"/>
      <c r="U18" s="136"/>
    </row>
    <row r="19" spans="2:21" s="44" customFormat="1" ht="15">
      <c r="B19" s="65"/>
      <c r="C19" s="73">
        <v>1</v>
      </c>
      <c r="D19" s="67"/>
      <c r="E19" s="67"/>
      <c r="F19" s="67"/>
      <c r="G19" s="67"/>
      <c r="H19" s="104"/>
      <c r="I19" s="3"/>
      <c r="J19" s="133"/>
      <c r="K19" s="128"/>
      <c r="L19" s="128"/>
      <c r="M19" s="128"/>
      <c r="N19" s="128"/>
      <c r="O19" s="128"/>
      <c r="P19" s="136"/>
      <c r="Q19" s="128"/>
      <c r="R19" s="128"/>
      <c r="S19" s="136"/>
      <c r="T19" s="136"/>
      <c r="U19" s="136"/>
    </row>
    <row r="20" spans="2:21" ht="15">
      <c r="B20" s="64"/>
      <c r="C20" s="73">
        <v>2</v>
      </c>
      <c r="D20" s="67"/>
      <c r="E20" s="99"/>
      <c r="F20" s="95"/>
      <c r="G20" s="68"/>
      <c r="H20" s="104"/>
      <c r="I20" s="3"/>
      <c r="K20" s="129" t="str">
        <f t="shared" ref="K20:K33" si="0">IFERROR(H20/G20,"")</f>
        <v/>
      </c>
      <c r="L20" s="129">
        <f>IFERROR(SUM(H$17:H20)/SUM(G$17:G20),"")</f>
        <v>0.36666666666666664</v>
      </c>
      <c r="M20" s="129">
        <f>IFERROR(SUM(G$17:G20)/$G$14,"")</f>
        <v>1</v>
      </c>
      <c r="N20" s="130">
        <v>0.4</v>
      </c>
      <c r="O20" s="127"/>
      <c r="P20" s="135" t="str">
        <f t="shared" ref="P20:P33" si="1">IF(ISBLANK(G20),"",C20)</f>
        <v/>
      </c>
      <c r="Q20" s="137" t="str">
        <f>IF(P20=MAX($P$20:$P$33),G20/$G$14,"")</f>
        <v/>
      </c>
      <c r="R20" s="127"/>
      <c r="S20" s="135"/>
      <c r="T20" s="135"/>
      <c r="U20" s="135"/>
    </row>
    <row r="21" spans="2:21">
      <c r="B21" s="64"/>
      <c r="C21" s="73">
        <v>3</v>
      </c>
      <c r="D21" s="67"/>
      <c r="E21" s="99"/>
      <c r="F21" s="95"/>
      <c r="G21" s="68"/>
      <c r="H21" s="104"/>
      <c r="I21" s="3"/>
      <c r="K21" s="129" t="str">
        <f t="shared" si="0"/>
        <v/>
      </c>
      <c r="L21" s="129">
        <f>IFERROR(SUM(H$17:H21)/SUM(G$17:G21),"")</f>
        <v>0.36666666666666664</v>
      </c>
      <c r="M21" s="129">
        <f>IFERROR(SUM(G$17:G21)/$G$14,"")</f>
        <v>1</v>
      </c>
      <c r="N21" s="130">
        <v>0.4</v>
      </c>
      <c r="O21" s="127"/>
      <c r="P21" s="135" t="str">
        <f t="shared" si="1"/>
        <v/>
      </c>
      <c r="Q21" s="137" t="str">
        <f>IF(P21=MAX($P$20:$P$33),G21/$G$14,"")</f>
        <v/>
      </c>
      <c r="R21" s="127"/>
      <c r="S21" s="135"/>
      <c r="T21" s="135"/>
      <c r="U21" s="135"/>
    </row>
    <row r="22" spans="2:21">
      <c r="B22" s="64"/>
      <c r="C22" s="73">
        <v>4</v>
      </c>
      <c r="D22" s="67"/>
      <c r="E22" s="99"/>
      <c r="F22" s="95"/>
      <c r="G22" s="68"/>
      <c r="H22" s="104"/>
      <c r="I22" s="3"/>
      <c r="K22" s="129" t="str">
        <f t="shared" si="0"/>
        <v/>
      </c>
      <c r="L22" s="129">
        <f>IFERROR(SUM(H$17:H22)/SUM(G$17:G22),"")</f>
        <v>0.36666666666666664</v>
      </c>
      <c r="M22" s="129">
        <f>IFERROR(SUM(G$17:G22)/$G$14,"")</f>
        <v>1</v>
      </c>
      <c r="N22" s="130">
        <v>0.4</v>
      </c>
      <c r="O22" s="127"/>
      <c r="P22" s="135" t="str">
        <f t="shared" si="1"/>
        <v/>
      </c>
      <c r="Q22" s="137" t="str">
        <f>IF(P22=MAX($P$20:$P$33),G22/$G$14,"")</f>
        <v/>
      </c>
      <c r="R22" s="127"/>
      <c r="S22" s="135"/>
      <c r="T22" s="135"/>
      <c r="U22" s="135"/>
    </row>
    <row r="23" spans="2:21">
      <c r="B23" s="64"/>
      <c r="C23" s="73">
        <v>5</v>
      </c>
      <c r="D23" s="67"/>
      <c r="E23" s="99"/>
      <c r="F23" s="95"/>
      <c r="G23" s="68"/>
      <c r="H23" s="104"/>
      <c r="I23" s="3"/>
      <c r="K23" s="129" t="str">
        <f t="shared" si="0"/>
        <v/>
      </c>
      <c r="L23" s="129">
        <f>IFERROR(SUM(H$17:H23)/SUM(G$17:G23),"")</f>
        <v>0.36666666666666664</v>
      </c>
      <c r="M23" s="129">
        <f>IFERROR(SUM(G$17:G23)/$G$14,"")</f>
        <v>1</v>
      </c>
      <c r="N23" s="130">
        <v>0.4</v>
      </c>
      <c r="O23" s="127"/>
      <c r="P23" s="135" t="str">
        <f t="shared" si="1"/>
        <v/>
      </c>
      <c r="Q23" s="137" t="str">
        <f>IF(P23=MAX($P$20:$P$33),G23/$G$14,"")</f>
        <v/>
      </c>
      <c r="R23" s="127"/>
      <c r="S23" s="135"/>
      <c r="T23" s="135"/>
      <c r="U23" s="135"/>
    </row>
    <row r="24" spans="2:21">
      <c r="B24" s="64"/>
      <c r="C24" s="73">
        <v>6</v>
      </c>
      <c r="D24" s="67"/>
      <c r="E24" s="99"/>
      <c r="F24" s="95"/>
      <c r="G24" s="68"/>
      <c r="H24" s="104"/>
      <c r="I24" s="3"/>
      <c r="K24" s="129" t="str">
        <f t="shared" si="0"/>
        <v/>
      </c>
      <c r="L24" s="129">
        <f>IFERROR(SUM(H$17:H24)/SUM(G$17:G24),"")</f>
        <v>0.36666666666666664</v>
      </c>
      <c r="M24" s="129">
        <f>IFERROR(SUM(G$17:G24)/$G$14,"")</f>
        <v>1</v>
      </c>
      <c r="N24" s="130">
        <v>0.4</v>
      </c>
      <c r="O24" s="127"/>
      <c r="P24" s="135" t="str">
        <f t="shared" si="1"/>
        <v/>
      </c>
      <c r="Q24" s="137" t="str">
        <f>IF(P24=MAX($P$20:$P$33),G24/$G$14,"")</f>
        <v/>
      </c>
      <c r="R24" s="127"/>
      <c r="S24" s="135"/>
      <c r="T24" s="135"/>
      <c r="U24" s="135"/>
    </row>
    <row r="25" spans="2:21">
      <c r="B25" s="64"/>
      <c r="C25" s="73">
        <v>7</v>
      </c>
      <c r="D25" s="67"/>
      <c r="E25" s="99"/>
      <c r="F25" s="95"/>
      <c r="G25" s="68"/>
      <c r="H25" s="104"/>
      <c r="I25" s="3"/>
      <c r="K25" s="129" t="str">
        <f t="shared" si="0"/>
        <v/>
      </c>
      <c r="L25" s="129">
        <f>IFERROR(SUM(H$17:H25)/SUM(G$17:G25),"")</f>
        <v>0.36666666666666664</v>
      </c>
      <c r="M25" s="129">
        <f>IFERROR(SUM(G$17:G25)/$G$14,"")</f>
        <v>1</v>
      </c>
      <c r="N25" s="130">
        <v>0.4</v>
      </c>
      <c r="O25" s="127"/>
      <c r="P25" s="135" t="str">
        <f t="shared" si="1"/>
        <v/>
      </c>
      <c r="Q25" s="137" t="str">
        <f>IF(P25=MAX($P$20:$P$33),G25/$G$14,"")</f>
        <v/>
      </c>
      <c r="R25" s="127"/>
      <c r="S25" s="135"/>
      <c r="T25" s="135"/>
      <c r="U25" s="135"/>
    </row>
    <row r="26" spans="2:21">
      <c r="B26" s="64"/>
      <c r="C26" s="73">
        <v>8</v>
      </c>
      <c r="D26" s="67"/>
      <c r="E26" s="99"/>
      <c r="F26" s="95"/>
      <c r="G26" s="68"/>
      <c r="H26" s="104"/>
      <c r="I26" s="3"/>
      <c r="K26" s="129" t="str">
        <f t="shared" si="0"/>
        <v/>
      </c>
      <c r="L26" s="129">
        <f>IFERROR(SUM(H$17:H26)/SUM(G$17:G26),"")</f>
        <v>0.36666666666666664</v>
      </c>
      <c r="M26" s="129">
        <f>IFERROR(SUM(G$17:G26)/$G$14,"")</f>
        <v>1</v>
      </c>
      <c r="N26" s="130">
        <v>0.4</v>
      </c>
      <c r="O26" s="127"/>
      <c r="P26" s="135" t="str">
        <f t="shared" si="1"/>
        <v/>
      </c>
      <c r="Q26" s="137" t="str">
        <f>IF(P26=MAX($P$20:$P$33),G26/$G$14,"")</f>
        <v/>
      </c>
      <c r="R26" s="127"/>
      <c r="S26" s="135"/>
      <c r="T26" s="135"/>
      <c r="U26" s="135"/>
    </row>
    <row r="27" spans="2:21">
      <c r="B27" s="64"/>
      <c r="C27" s="73">
        <v>9</v>
      </c>
      <c r="D27" s="67"/>
      <c r="E27" s="99"/>
      <c r="F27" s="95"/>
      <c r="G27" s="68"/>
      <c r="H27" s="104"/>
      <c r="I27" s="3"/>
      <c r="K27" s="129" t="str">
        <f t="shared" si="0"/>
        <v/>
      </c>
      <c r="L27" s="129">
        <f>IFERROR(SUM(H$17:H27)/SUM(G$17:G27),"")</f>
        <v>0.36666666666666664</v>
      </c>
      <c r="M27" s="129">
        <f>IFERROR(SUM(G$17:G27)/$G$14,"")</f>
        <v>1</v>
      </c>
      <c r="N27" s="130">
        <v>0.4</v>
      </c>
      <c r="O27" s="127"/>
      <c r="P27" s="135" t="str">
        <f t="shared" si="1"/>
        <v/>
      </c>
      <c r="Q27" s="137" t="str">
        <f>IF(P27=MAX($P$20:$P$33),G27/$G$14,"")</f>
        <v/>
      </c>
      <c r="R27" s="127"/>
      <c r="S27" s="135"/>
      <c r="T27" s="135"/>
      <c r="U27" s="135"/>
    </row>
    <row r="28" spans="2:21">
      <c r="B28" s="64"/>
      <c r="C28" s="73">
        <v>10</v>
      </c>
      <c r="D28" s="67"/>
      <c r="E28" s="99"/>
      <c r="F28" s="95"/>
      <c r="G28" s="68"/>
      <c r="H28" s="104"/>
      <c r="I28" s="3"/>
      <c r="K28" s="129" t="str">
        <f t="shared" si="0"/>
        <v/>
      </c>
      <c r="L28" s="129">
        <f>IFERROR(SUM(H$17:H28)/SUM(G$17:G28),"")</f>
        <v>0.36666666666666664</v>
      </c>
      <c r="M28" s="129">
        <f>IFERROR(SUM(G$17:G28)/$G$14,"")</f>
        <v>1</v>
      </c>
      <c r="N28" s="130">
        <v>0.4</v>
      </c>
      <c r="O28" s="127"/>
      <c r="P28" s="135" t="str">
        <f t="shared" si="1"/>
        <v/>
      </c>
      <c r="Q28" s="137" t="str">
        <f>IF(P28=MAX($P$20:$P$33),G28/$G$14,"")</f>
        <v/>
      </c>
      <c r="R28" s="127"/>
      <c r="S28" s="135"/>
      <c r="T28" s="135"/>
      <c r="U28" s="135"/>
    </row>
    <row r="29" spans="2:21">
      <c r="B29" s="64"/>
      <c r="C29" s="73">
        <v>11</v>
      </c>
      <c r="D29" s="67"/>
      <c r="E29" s="99"/>
      <c r="F29" s="95"/>
      <c r="G29" s="68"/>
      <c r="H29" s="104"/>
      <c r="I29" s="3"/>
      <c r="K29" s="129" t="str">
        <f t="shared" si="0"/>
        <v/>
      </c>
      <c r="L29" s="129">
        <f>IFERROR(SUM(H$17:H29)/SUM(G$17:G29),"")</f>
        <v>0.36666666666666664</v>
      </c>
      <c r="M29" s="129">
        <f>IFERROR(SUM(G$17:G29)/$G$14,"")</f>
        <v>1</v>
      </c>
      <c r="N29" s="130">
        <v>0.4</v>
      </c>
      <c r="O29" s="127"/>
      <c r="P29" s="135" t="str">
        <f t="shared" si="1"/>
        <v/>
      </c>
      <c r="Q29" s="137" t="str">
        <f>IF(P29=MAX($P$20:$P$33),G29/$G$14,"")</f>
        <v/>
      </c>
      <c r="R29" s="127"/>
      <c r="S29" s="135"/>
      <c r="T29" s="135"/>
      <c r="U29" s="135"/>
    </row>
    <row r="30" spans="2:21">
      <c r="B30" s="64"/>
      <c r="C30" s="73">
        <v>12</v>
      </c>
      <c r="D30" s="67"/>
      <c r="E30" s="99"/>
      <c r="F30" s="95"/>
      <c r="G30" s="68"/>
      <c r="H30" s="104"/>
      <c r="I30" s="3"/>
      <c r="K30" s="129" t="str">
        <f t="shared" si="0"/>
        <v/>
      </c>
      <c r="L30" s="129">
        <f>IFERROR(SUM(H$17:H30)/SUM(G$17:G30),"")</f>
        <v>0.36666666666666664</v>
      </c>
      <c r="M30" s="129">
        <f>IFERROR(SUM(G$17:G30)/$G$14,"")</f>
        <v>1</v>
      </c>
      <c r="N30" s="130">
        <v>0.4</v>
      </c>
      <c r="O30" s="127"/>
      <c r="P30" s="135" t="str">
        <f t="shared" si="1"/>
        <v/>
      </c>
      <c r="Q30" s="137" t="str">
        <f>IF(P30=MAX($P$20:$P$33),G30/$G$14,"")</f>
        <v/>
      </c>
      <c r="R30" s="127"/>
      <c r="S30" s="135"/>
      <c r="T30" s="135"/>
      <c r="U30" s="135"/>
    </row>
    <row r="31" spans="2:21">
      <c r="B31" s="64"/>
      <c r="C31" s="74">
        <v>13</v>
      </c>
      <c r="D31" s="69"/>
      <c r="E31" s="100"/>
      <c r="F31" s="96"/>
      <c r="G31" s="70"/>
      <c r="H31" s="105"/>
      <c r="I31" s="3"/>
      <c r="K31" s="129" t="str">
        <f t="shared" si="0"/>
        <v/>
      </c>
      <c r="L31" s="129">
        <f>IFERROR(SUM(H$17:H31)/SUM(G$17:G31),"")</f>
        <v>0.36666666666666664</v>
      </c>
      <c r="M31" s="129">
        <f>IFERROR(SUM(G$17:G31)/$G$14,"")</f>
        <v>1</v>
      </c>
      <c r="N31" s="130">
        <v>0.4</v>
      </c>
      <c r="O31" s="127"/>
      <c r="P31" s="135" t="str">
        <f t="shared" si="1"/>
        <v/>
      </c>
      <c r="Q31" s="137" t="str">
        <f>IF(P31=MAX($P$20:$P$33),G31/$G$14,"")</f>
        <v/>
      </c>
      <c r="R31" s="127"/>
      <c r="S31" s="135"/>
      <c r="T31" s="135"/>
      <c r="U31" s="135"/>
    </row>
    <row r="32" spans="2:21">
      <c r="B32" s="64"/>
      <c r="C32" s="74">
        <v>14</v>
      </c>
      <c r="D32" s="69"/>
      <c r="E32" s="100"/>
      <c r="F32" s="96"/>
      <c r="G32" s="70"/>
      <c r="H32" s="105"/>
      <c r="I32" s="3"/>
      <c r="K32" s="129" t="str">
        <f t="shared" si="0"/>
        <v/>
      </c>
      <c r="L32" s="129">
        <f>IFERROR(SUM(H$17:H32)/SUM(G$17:G32),"")</f>
        <v>0.36666666666666664</v>
      </c>
      <c r="M32" s="129">
        <f>IFERROR(SUM(G$17:G32)/$G$14,"")</f>
        <v>1</v>
      </c>
      <c r="N32" s="130">
        <v>0.4</v>
      </c>
      <c r="O32" s="127"/>
      <c r="P32" s="135" t="str">
        <f t="shared" si="1"/>
        <v/>
      </c>
      <c r="Q32" s="137" t="str">
        <f>IF(P32=MAX($P$20:$P$33),G32/$G$14,"")</f>
        <v/>
      </c>
      <c r="R32" s="127"/>
      <c r="S32" s="135"/>
      <c r="T32" s="135"/>
      <c r="U32" s="135"/>
    </row>
    <row r="33" spans="2:21" ht="15" thickBot="1">
      <c r="B33" s="64"/>
      <c r="C33" s="75">
        <v>15</v>
      </c>
      <c r="D33" s="71"/>
      <c r="E33" s="101"/>
      <c r="F33" s="97"/>
      <c r="G33" s="72"/>
      <c r="H33" s="106"/>
      <c r="I33" s="3"/>
      <c r="K33" s="129" t="str">
        <f t="shared" si="0"/>
        <v/>
      </c>
      <c r="L33" s="129">
        <f>IFERROR(SUM(H$17:H33)/SUM(G$17:G33),"")</f>
        <v>0.36666666666666664</v>
      </c>
      <c r="M33" s="129">
        <f>IFERROR(SUM(G$17:G33)/$G$14,"")</f>
        <v>1</v>
      </c>
      <c r="N33" s="130">
        <v>0.4</v>
      </c>
      <c r="O33" s="127"/>
      <c r="P33" s="135" t="str">
        <f t="shared" si="1"/>
        <v/>
      </c>
      <c r="Q33" s="137" t="str">
        <f>IF(P33=MAX($P$20:$P$33),G33/$G$14,"")</f>
        <v/>
      </c>
      <c r="R33" s="127"/>
      <c r="S33" s="127"/>
      <c r="T33" s="127"/>
      <c r="U33" s="127"/>
    </row>
    <row r="34" spans="2:21" ht="15">
      <c r="B34" s="158"/>
      <c r="C34" s="156"/>
      <c r="D34" s="155"/>
      <c r="E34" s="156"/>
      <c r="F34" s="156"/>
      <c r="G34" s="156"/>
      <c r="H34" s="155"/>
      <c r="I34" s="157"/>
    </row>
    <row r="35" spans="2:21" ht="15"/>
    <row r="36" spans="2:21" ht="15"/>
    <row r="37" spans="2:21" ht="15"/>
    <row r="38" spans="2:21" ht="15"/>
    <row r="39" spans="2:21" ht="15"/>
    <row r="40" spans="2:21" ht="15"/>
    <row r="41" spans="2:21" ht="15"/>
    <row r="42" spans="2:21" ht="15"/>
    <row r="43" spans="2:21" ht="15"/>
    <row r="44" spans="2:21" ht="15"/>
    <row r="45" spans="2:21" ht="15"/>
    <row r="46" spans="2:21" ht="15"/>
    <row r="47" spans="2:21" ht="15"/>
    <row r="48" spans="2:21" ht="15"/>
    <row r="49" ht="15"/>
    <row r="50" ht="15"/>
    <row r="51" ht="15"/>
    <row r="52" ht="15"/>
    <row r="53" ht="15"/>
    <row r="54" ht="15"/>
    <row r="55" ht="15"/>
    <row r="56" ht="15"/>
    <row r="57" ht="15"/>
    <row r="58" ht="15"/>
    <row r="59" ht="15"/>
    <row r="60" ht="15"/>
    <row r="61" ht="15"/>
    <row r="62" ht="15"/>
    <row r="63" ht="15"/>
    <row r="64" ht="15"/>
    <row r="65" ht="15"/>
    <row r="66" ht="15"/>
    <row r="67" ht="15"/>
    <row r="68" ht="15"/>
  </sheetData>
  <mergeCells count="7">
    <mergeCell ref="S16:U16"/>
    <mergeCell ref="C6:H6"/>
    <mergeCell ref="C13:H13"/>
    <mergeCell ref="C8:H8"/>
    <mergeCell ref="C15:C16"/>
    <mergeCell ref="D15:D16"/>
    <mergeCell ref="C9:H11"/>
  </mergeCells>
  <pageMargins left="0.7" right="0.7" top="0.75" bottom="0.75" header="0.3" footer="0.3"/>
  <pageSetup orientation="portrait" r:id="rId1"/>
  <ignoredErrors>
    <ignoredError sqref="P16 G14:H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F79B-ED6B-4575-BBB2-44BADE81C438}">
  <sheetPr>
    <tabColor theme="1" tint="0.34998626667073579"/>
  </sheetPr>
  <dimension ref="B2:E31"/>
  <sheetViews>
    <sheetView showGridLines="0" workbookViewId="0">
      <selection activeCell="K38" sqref="K38"/>
    </sheetView>
  </sheetViews>
  <sheetFormatPr defaultRowHeight="14.45"/>
  <cols>
    <col min="1" max="1" width="2.7109375" customWidth="1"/>
    <col min="2" max="2" width="10.7109375" customWidth="1"/>
    <col min="3" max="3" width="10.7109375" style="77" customWidth="1"/>
    <col min="4" max="4" width="15.7109375" customWidth="1"/>
    <col min="5" max="5" width="40.7109375" customWidth="1"/>
  </cols>
  <sheetData>
    <row r="2" spans="2:5" ht="28.9">
      <c r="B2" s="82" t="s">
        <v>70</v>
      </c>
      <c r="C2" s="82" t="s">
        <v>71</v>
      </c>
      <c r="D2" s="82" t="s">
        <v>72</v>
      </c>
      <c r="E2" s="82" t="s">
        <v>73</v>
      </c>
    </row>
    <row r="3" spans="2:5">
      <c r="B3" s="84"/>
      <c r="C3" s="84"/>
      <c r="D3" s="86"/>
      <c r="E3" s="87"/>
    </row>
    <row r="4" spans="2:5">
      <c r="B4" s="84"/>
      <c r="C4" s="84"/>
      <c r="D4" s="86"/>
      <c r="E4" s="87"/>
    </row>
    <row r="5" spans="2:5">
      <c r="B5" s="84"/>
      <c r="C5" s="84"/>
      <c r="D5" s="86"/>
      <c r="E5" s="87"/>
    </row>
    <row r="6" spans="2:5">
      <c r="B6" s="84"/>
      <c r="C6" s="84"/>
      <c r="D6" s="86"/>
      <c r="E6" s="87"/>
    </row>
    <row r="7" spans="2:5">
      <c r="B7" s="84"/>
      <c r="C7" s="84"/>
      <c r="D7" s="86"/>
      <c r="E7" s="87"/>
    </row>
    <row r="8" spans="2:5">
      <c r="B8" s="84"/>
      <c r="C8" s="84"/>
      <c r="D8" s="86"/>
      <c r="E8" s="87"/>
    </row>
    <row r="9" spans="2:5">
      <c r="B9" s="84"/>
      <c r="C9" s="84"/>
      <c r="D9" s="86"/>
      <c r="E9" s="87"/>
    </row>
    <row r="10" spans="2:5">
      <c r="B10" s="84"/>
      <c r="C10" s="84"/>
      <c r="D10" s="86"/>
      <c r="E10" s="87"/>
    </row>
    <row r="11" spans="2:5">
      <c r="B11" s="84"/>
      <c r="C11" s="84"/>
      <c r="D11" s="86"/>
      <c r="E11" s="87"/>
    </row>
    <row r="12" spans="2:5">
      <c r="B12" s="84"/>
      <c r="C12" s="84"/>
      <c r="D12" s="86"/>
      <c r="E12" s="87"/>
    </row>
    <row r="13" spans="2:5">
      <c r="B13" s="84"/>
      <c r="C13" s="84"/>
      <c r="D13" s="86"/>
      <c r="E13" s="87"/>
    </row>
    <row r="14" spans="2:5">
      <c r="B14" s="84"/>
      <c r="C14" s="84"/>
      <c r="D14" s="86"/>
      <c r="E14" s="87"/>
    </row>
    <row r="15" spans="2:5">
      <c r="B15" s="84"/>
      <c r="C15" s="84"/>
      <c r="D15" s="86"/>
      <c r="E15" s="87"/>
    </row>
    <row r="16" spans="2:5">
      <c r="B16" s="84"/>
      <c r="C16" s="84"/>
      <c r="D16" s="86"/>
      <c r="E16" s="87"/>
    </row>
    <row r="17" spans="2:5">
      <c r="B17" s="84"/>
      <c r="C17" s="84"/>
      <c r="D17" s="86"/>
      <c r="E17" s="87"/>
    </row>
    <row r="18" spans="2:5">
      <c r="B18" s="84"/>
      <c r="C18" s="84"/>
      <c r="D18" s="86"/>
      <c r="E18" s="87"/>
    </row>
    <row r="19" spans="2:5">
      <c r="B19" s="84"/>
      <c r="C19" s="84"/>
      <c r="D19" s="86"/>
      <c r="E19" s="87"/>
    </row>
    <row r="20" spans="2:5">
      <c r="B20" s="84"/>
      <c r="C20" s="84"/>
      <c r="D20" s="86"/>
      <c r="E20" s="87"/>
    </row>
    <row r="21" spans="2:5">
      <c r="B21" s="84"/>
      <c r="C21" s="84"/>
      <c r="D21" s="86"/>
      <c r="E21" s="87"/>
    </row>
    <row r="22" spans="2:5">
      <c r="B22" s="84"/>
      <c r="C22" s="84"/>
      <c r="D22" s="86"/>
      <c r="E22" s="87"/>
    </row>
    <row r="23" spans="2:5">
      <c r="B23" s="84"/>
      <c r="C23" s="84"/>
      <c r="D23" s="86"/>
      <c r="E23" s="87"/>
    </row>
    <row r="24" spans="2:5">
      <c r="B24" s="84"/>
      <c r="C24" s="84"/>
      <c r="D24" s="86"/>
      <c r="E24" s="87"/>
    </row>
    <row r="25" spans="2:5">
      <c r="B25" s="84"/>
      <c r="C25" s="84"/>
      <c r="D25" s="86"/>
      <c r="E25" s="87"/>
    </row>
    <row r="26" spans="2:5">
      <c r="B26" s="84"/>
      <c r="C26" s="84"/>
      <c r="D26" s="86"/>
      <c r="E26" s="87"/>
    </row>
    <row r="27" spans="2:5">
      <c r="B27" s="84"/>
      <c r="C27" s="84"/>
      <c r="D27" s="86"/>
      <c r="E27" s="87"/>
    </row>
    <row r="28" spans="2:5">
      <c r="B28" s="84"/>
      <c r="C28" s="84"/>
      <c r="D28" s="86"/>
      <c r="E28" s="87"/>
    </row>
    <row r="29" spans="2:5">
      <c r="B29" s="84"/>
      <c r="C29" s="84"/>
      <c r="D29" s="86"/>
      <c r="E29" s="87"/>
    </row>
    <row r="30" spans="2:5">
      <c r="B30" s="84"/>
      <c r="C30" s="84"/>
      <c r="D30" s="86"/>
      <c r="E30" s="87"/>
    </row>
    <row r="31" spans="2:5">
      <c r="B31" s="84"/>
      <c r="C31" s="84"/>
      <c r="D31" s="86"/>
      <c r="E31" s="8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256-7C57-4F09-969C-FE6A8A17EDF1}">
  <sheetPr>
    <tabColor theme="0" tint="-0.34998626667073579"/>
  </sheetPr>
  <dimension ref="B2:E23"/>
  <sheetViews>
    <sheetView showGridLines="0" workbookViewId="0">
      <selection activeCell="E30" sqref="E30"/>
    </sheetView>
  </sheetViews>
  <sheetFormatPr defaultRowHeight="14.45"/>
  <cols>
    <col min="1" max="1" width="2.7109375" customWidth="1"/>
    <col min="2" max="2" width="15.7109375" style="78" customWidth="1"/>
    <col min="3" max="3" width="20.7109375" customWidth="1"/>
    <col min="4" max="5" width="20.7109375" style="78" customWidth="1"/>
  </cols>
  <sheetData>
    <row r="2" spans="2:5" s="81" customFormat="1" ht="28.9">
      <c r="B2" s="82" t="str">
        <f>'2 - Milestones and Deliverables'!C15</f>
        <v>Milestone Number</v>
      </c>
      <c r="C2" s="83" t="str">
        <f>'2 - Milestones and Deliverables'!D15</f>
        <v>Milestone Name</v>
      </c>
      <c r="D2" s="82" t="str">
        <f>"Workplan Anticipated "&amp;'2 - Milestones and Deliverables'!F15</f>
        <v>Workplan Anticipated Completion Date</v>
      </c>
      <c r="E2" s="82" t="s">
        <v>74</v>
      </c>
    </row>
    <row r="3" spans="2:5" ht="15" customHeight="1">
      <c r="B3" s="84">
        <f>'2 - Milestones and Deliverables'!C17</f>
        <v>0</v>
      </c>
      <c r="C3" s="85" t="str">
        <f>'2 - Milestones and Deliverables'!D17</f>
        <v>(Example) Quarterly Reports</v>
      </c>
      <c r="D3" s="86" t="str">
        <f>'2 - Milestones and Deliverables'!F17</f>
        <v>Quarterly beginning August 2024</v>
      </c>
      <c r="E3" s="87"/>
    </row>
    <row r="4" spans="2:5" ht="15" customHeight="1">
      <c r="B4" s="84">
        <f>'2 - Milestones and Deliverables'!C20</f>
        <v>2</v>
      </c>
      <c r="C4" s="85">
        <f>'2 - Milestones and Deliverables'!D20</f>
        <v>0</v>
      </c>
      <c r="D4" s="86">
        <f>'2 - Milestones and Deliverables'!F20</f>
        <v>0</v>
      </c>
      <c r="E4" s="87"/>
    </row>
    <row r="5" spans="2:5" ht="15" customHeight="1">
      <c r="B5" s="84">
        <f>'2 - Milestones and Deliverables'!C21</f>
        <v>3</v>
      </c>
      <c r="C5" s="85">
        <f>'2 - Milestones and Deliverables'!D21</f>
        <v>0</v>
      </c>
      <c r="D5" s="86">
        <f>'2 - Milestones and Deliverables'!F21</f>
        <v>0</v>
      </c>
      <c r="E5" s="87"/>
    </row>
    <row r="6" spans="2:5" ht="15" customHeight="1">
      <c r="B6" s="84">
        <f>'2 - Milestones and Deliverables'!C22</f>
        <v>4</v>
      </c>
      <c r="C6" s="85">
        <f>'2 - Milestones and Deliverables'!D22</f>
        <v>0</v>
      </c>
      <c r="D6" s="86">
        <f>'2 - Milestones and Deliverables'!F22</f>
        <v>0</v>
      </c>
      <c r="E6" s="87"/>
    </row>
    <row r="7" spans="2:5" ht="15" customHeight="1">
      <c r="B7" s="84">
        <f>'2 - Milestones and Deliverables'!C23</f>
        <v>5</v>
      </c>
      <c r="C7" s="85">
        <f>'2 - Milestones and Deliverables'!D23</f>
        <v>0</v>
      </c>
      <c r="D7" s="86">
        <f>'2 - Milestones and Deliverables'!F23</f>
        <v>0</v>
      </c>
      <c r="E7" s="87"/>
    </row>
    <row r="8" spans="2:5" ht="15" customHeight="1">
      <c r="B8" s="84">
        <f>'2 - Milestones and Deliverables'!C24</f>
        <v>6</v>
      </c>
      <c r="C8" s="85">
        <f>'2 - Milestones and Deliverables'!D24</f>
        <v>0</v>
      </c>
      <c r="D8" s="86">
        <f>'2 - Milestones and Deliverables'!F24</f>
        <v>0</v>
      </c>
      <c r="E8" s="87"/>
    </row>
    <row r="9" spans="2:5" ht="15" customHeight="1">
      <c r="B9" s="84">
        <f>'2 - Milestones and Deliverables'!C25</f>
        <v>7</v>
      </c>
      <c r="C9" s="85">
        <f>'2 - Milestones and Deliverables'!D25</f>
        <v>0</v>
      </c>
      <c r="D9" s="86">
        <f>'2 - Milestones and Deliverables'!F25</f>
        <v>0</v>
      </c>
      <c r="E9" s="87"/>
    </row>
    <row r="10" spans="2:5" ht="15" customHeight="1">
      <c r="B10" s="84">
        <f>'2 - Milestones and Deliverables'!C26</f>
        <v>8</v>
      </c>
      <c r="C10" s="85">
        <f>'2 - Milestones and Deliverables'!D26</f>
        <v>0</v>
      </c>
      <c r="D10" s="86">
        <f>'2 - Milestones and Deliverables'!F26</f>
        <v>0</v>
      </c>
      <c r="E10" s="87"/>
    </row>
    <row r="11" spans="2:5" ht="15" customHeight="1">
      <c r="B11" s="84">
        <f>'2 - Milestones and Deliverables'!C27</f>
        <v>9</v>
      </c>
      <c r="C11" s="85">
        <f>'2 - Milestones and Deliverables'!D27</f>
        <v>0</v>
      </c>
      <c r="D11" s="86">
        <f>'2 - Milestones and Deliverables'!F27</f>
        <v>0</v>
      </c>
      <c r="E11" s="87"/>
    </row>
    <row r="12" spans="2:5" ht="15" customHeight="1">
      <c r="B12" s="84">
        <f>'2 - Milestones and Deliverables'!C28</f>
        <v>10</v>
      </c>
      <c r="C12" s="85">
        <f>'2 - Milestones and Deliverables'!D28</f>
        <v>0</v>
      </c>
      <c r="D12" s="86">
        <f>'2 - Milestones and Deliverables'!F28</f>
        <v>0</v>
      </c>
      <c r="E12" s="87"/>
    </row>
    <row r="13" spans="2:5" ht="15" customHeight="1">
      <c r="B13" s="84">
        <f>'2 - Milestones and Deliverables'!C29</f>
        <v>11</v>
      </c>
      <c r="C13" s="85">
        <f>'2 - Milestones and Deliverables'!D29</f>
        <v>0</v>
      </c>
      <c r="D13" s="86">
        <f>'2 - Milestones and Deliverables'!F29</f>
        <v>0</v>
      </c>
      <c r="E13" s="87"/>
    </row>
    <row r="14" spans="2:5" ht="15" customHeight="1">
      <c r="B14" s="84">
        <f>'2 - Milestones and Deliverables'!C30</f>
        <v>12</v>
      </c>
      <c r="C14" s="85">
        <f>'2 - Milestones and Deliverables'!D30</f>
        <v>0</v>
      </c>
      <c r="D14" s="86">
        <f>'2 - Milestones and Deliverables'!F30</f>
        <v>0</v>
      </c>
      <c r="E14" s="87"/>
    </row>
    <row r="15" spans="2:5" ht="15" customHeight="1">
      <c r="B15" s="84">
        <f>'2 - Milestones and Deliverables'!C31</f>
        <v>13</v>
      </c>
      <c r="C15" s="85">
        <f>'2 - Milestones and Deliverables'!D31</f>
        <v>0</v>
      </c>
      <c r="D15" s="86">
        <f>'2 - Milestones and Deliverables'!F31</f>
        <v>0</v>
      </c>
      <c r="E15" s="87"/>
    </row>
    <row r="16" spans="2:5" ht="15" customHeight="1">
      <c r="B16" s="84">
        <f>'2 - Milestones and Deliverables'!C32</f>
        <v>14</v>
      </c>
      <c r="C16" s="85">
        <f>'2 - Milestones and Deliverables'!D32</f>
        <v>0</v>
      </c>
      <c r="D16" s="86">
        <f>'2 - Milestones and Deliverables'!F32</f>
        <v>0</v>
      </c>
      <c r="E16" s="87"/>
    </row>
    <row r="17" spans="2:5" ht="15" customHeight="1">
      <c r="B17" s="84">
        <f>'2 - Milestones and Deliverables'!C33</f>
        <v>15</v>
      </c>
      <c r="C17" s="85">
        <f>'2 - Milestones and Deliverables'!D33</f>
        <v>0</v>
      </c>
      <c r="D17" s="86">
        <f>'2 - Milestones and Deliverables'!F33</f>
        <v>0</v>
      </c>
      <c r="E17" s="87"/>
    </row>
    <row r="18" spans="2:5" ht="15" customHeight="1">
      <c r="B18" s="79"/>
      <c r="C18" s="80"/>
    </row>
    <row r="19" spans="2:5">
      <c r="B19" s="79"/>
    </row>
    <row r="20" spans="2:5">
      <c r="B20" s="79"/>
    </row>
    <row r="21" spans="2:5">
      <c r="B21" s="79"/>
    </row>
    <row r="22" spans="2:5">
      <c r="B22" s="79"/>
    </row>
    <row r="23" spans="2:5">
      <c r="B23" s="7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87423-0C42-4ADB-8223-BB4127388F6A}">
  <sheetPr>
    <tabColor theme="9" tint="0.39997558519241921"/>
  </sheetPr>
  <dimension ref="A1:R29"/>
  <sheetViews>
    <sheetView showGridLines="0" tabSelected="1" workbookViewId="0">
      <selection activeCell="J25" sqref="J25"/>
    </sheetView>
  </sheetViews>
  <sheetFormatPr defaultRowHeight="15"/>
  <cols>
    <col min="1" max="1" width="3.140625" style="1" customWidth="1"/>
    <col min="2" max="6" width="9.140625" style="1"/>
    <col min="7" max="7" width="18.140625" style="1" bestFit="1" customWidth="1"/>
    <col min="8" max="8" width="17" style="1" bestFit="1" customWidth="1"/>
    <col min="9" max="16384" width="9.140625" style="1"/>
  </cols>
  <sheetData>
    <row r="1" spans="1:18">
      <c r="B1" s="27"/>
      <c r="C1" s="22"/>
      <c r="D1" s="22"/>
      <c r="E1" s="22"/>
      <c r="F1" s="22"/>
      <c r="G1" s="22"/>
      <c r="H1" s="22"/>
      <c r="I1" s="22"/>
      <c r="J1" s="22"/>
      <c r="K1" s="22"/>
      <c r="L1" s="22"/>
      <c r="M1" s="22"/>
      <c r="N1" s="22"/>
      <c r="O1" s="22"/>
      <c r="P1" s="22"/>
      <c r="Q1" s="22"/>
    </row>
    <row r="2" spans="1:18">
      <c r="B2" s="28"/>
      <c r="C2" s="2"/>
      <c r="D2" s="2"/>
      <c r="E2" s="2"/>
      <c r="F2" s="2"/>
      <c r="G2" s="2"/>
      <c r="H2" s="2"/>
      <c r="I2" s="2"/>
      <c r="J2" s="2"/>
      <c r="K2" s="2"/>
      <c r="L2" s="2"/>
      <c r="M2" s="2"/>
      <c r="N2" s="2"/>
      <c r="O2" s="2"/>
      <c r="P2" s="2"/>
      <c r="Q2" s="23"/>
    </row>
    <row r="3" spans="1:18">
      <c r="A3" s="8"/>
      <c r="B3" s="29"/>
      <c r="C3" s="2"/>
      <c r="D3" s="2"/>
      <c r="E3" s="2"/>
      <c r="F3" s="146"/>
      <c r="G3" s="2"/>
      <c r="H3" s="2"/>
      <c r="I3" s="2"/>
      <c r="J3" s="2"/>
      <c r="K3" s="2"/>
      <c r="L3" s="2"/>
      <c r="M3" s="2"/>
      <c r="N3" s="2"/>
      <c r="O3" s="2"/>
      <c r="P3" s="2"/>
      <c r="Q3" s="3"/>
    </row>
    <row r="4" spans="1:18">
      <c r="A4" s="8"/>
      <c r="B4" s="29"/>
      <c r="C4" s="2"/>
      <c r="D4" s="2"/>
      <c r="E4" s="2"/>
      <c r="F4" s="2"/>
      <c r="G4" s="2"/>
      <c r="H4" s="2"/>
      <c r="I4" s="2"/>
      <c r="J4" s="2"/>
      <c r="K4" s="2"/>
      <c r="L4" s="2"/>
      <c r="M4" s="2"/>
      <c r="N4" s="2"/>
      <c r="O4" s="2"/>
      <c r="P4" s="2"/>
      <c r="Q4" s="3"/>
    </row>
    <row r="5" spans="1:18">
      <c r="A5" s="8"/>
      <c r="B5" s="29"/>
      <c r="C5" s="2"/>
      <c r="D5" s="2"/>
      <c r="E5" s="2"/>
      <c r="F5" s="2"/>
      <c r="G5" s="2"/>
      <c r="H5" s="2"/>
      <c r="I5" s="2"/>
      <c r="J5" s="2"/>
      <c r="K5" s="2"/>
      <c r="L5" s="2"/>
      <c r="M5" s="2"/>
      <c r="N5" s="2"/>
      <c r="O5" s="2"/>
      <c r="P5" s="2"/>
      <c r="Q5" s="3"/>
    </row>
    <row r="6" spans="1:18" ht="18.75">
      <c r="B6" s="174"/>
      <c r="C6" s="2"/>
      <c r="D6" s="2"/>
      <c r="E6" s="2"/>
      <c r="F6" s="2"/>
      <c r="G6" s="2"/>
      <c r="H6" s="2"/>
      <c r="I6" s="2"/>
      <c r="J6" s="2"/>
      <c r="K6" s="2"/>
      <c r="L6" s="312" t="s">
        <v>17</v>
      </c>
      <c r="M6" s="313"/>
      <c r="N6" s="313"/>
      <c r="O6" s="313"/>
      <c r="P6" s="314"/>
      <c r="Q6" s="3"/>
    </row>
    <row r="7" spans="1:18">
      <c r="A7" s="8"/>
      <c r="B7" s="2"/>
      <c r="C7" s="2"/>
      <c r="D7" s="2"/>
      <c r="E7" s="2"/>
      <c r="F7" s="2"/>
      <c r="G7" s="2"/>
      <c r="H7" s="2"/>
      <c r="I7" s="2"/>
      <c r="J7" s="2"/>
      <c r="K7" s="2"/>
      <c r="L7" s="322" t="s">
        <v>75</v>
      </c>
      <c r="M7" s="323"/>
      <c r="N7" s="323"/>
      <c r="O7" s="323"/>
      <c r="P7" s="179">
        <f>I17</f>
        <v>0</v>
      </c>
      <c r="Q7" s="2"/>
      <c r="R7" s="173"/>
    </row>
    <row r="8" spans="1:18" ht="21">
      <c r="A8" s="8"/>
      <c r="B8" s="2"/>
      <c r="C8" s="190" t="s">
        <v>16</v>
      </c>
      <c r="D8" s="191"/>
      <c r="E8" s="191"/>
      <c r="F8" s="191"/>
      <c r="G8" s="191"/>
      <c r="H8" s="191"/>
      <c r="I8" s="191"/>
      <c r="J8" s="192"/>
      <c r="K8" s="2"/>
      <c r="L8" s="2"/>
      <c r="M8" s="2"/>
      <c r="N8" s="2"/>
      <c r="O8" s="2"/>
      <c r="P8" s="2"/>
      <c r="Q8" s="2"/>
      <c r="R8" s="173"/>
    </row>
    <row r="9" spans="1:18">
      <c r="A9" s="8"/>
      <c r="B9" s="2"/>
      <c r="C9" s="164"/>
      <c r="D9" s="164"/>
      <c r="E9" s="164"/>
      <c r="F9" s="164"/>
      <c r="G9" s="164"/>
      <c r="H9" s="164"/>
      <c r="I9" s="165"/>
      <c r="J9" s="165"/>
      <c r="K9" s="2"/>
      <c r="L9" s="2"/>
      <c r="M9" s="2"/>
      <c r="N9" s="2"/>
      <c r="O9" s="2"/>
      <c r="P9" s="2"/>
      <c r="Q9" s="2"/>
      <c r="R9" s="173"/>
    </row>
    <row r="10" spans="1:18" ht="18.75">
      <c r="A10" s="8"/>
      <c r="B10" s="2"/>
      <c r="C10" s="315" t="s">
        <v>76</v>
      </c>
      <c r="D10" s="204"/>
      <c r="E10" s="204"/>
      <c r="F10" s="204"/>
      <c r="G10" s="204"/>
      <c r="H10" s="204"/>
      <c r="I10" s="204"/>
      <c r="J10" s="316"/>
      <c r="K10" s="2"/>
      <c r="L10" s="193" t="s">
        <v>27</v>
      </c>
      <c r="M10" s="194"/>
      <c r="N10" s="194"/>
      <c r="O10" s="194"/>
      <c r="P10" s="195"/>
      <c r="Q10" s="2"/>
      <c r="R10" s="173"/>
    </row>
    <row r="11" spans="1:18">
      <c r="A11" s="8"/>
      <c r="B11" s="2"/>
      <c r="C11" s="166" t="s">
        <v>22</v>
      </c>
      <c r="D11" s="167"/>
      <c r="E11" s="167"/>
      <c r="F11" s="168"/>
      <c r="G11" s="163" t="s">
        <v>77</v>
      </c>
      <c r="H11" s="162" t="s">
        <v>78</v>
      </c>
      <c r="I11" s="217" t="s">
        <v>23</v>
      </c>
      <c r="J11" s="218"/>
      <c r="K11" s="2"/>
      <c r="L11" s="324" t="s">
        <v>29</v>
      </c>
      <c r="M11" s="325"/>
      <c r="N11" s="325"/>
      <c r="O11" s="325"/>
      <c r="P11" s="326"/>
      <c r="Q11" s="2"/>
      <c r="R11" s="173"/>
    </row>
    <row r="12" spans="1:18" ht="15" customHeight="1">
      <c r="A12" s="8"/>
      <c r="B12" s="2"/>
      <c r="C12" s="319" t="s">
        <v>79</v>
      </c>
      <c r="D12" s="320"/>
      <c r="E12" s="320"/>
      <c r="F12" s="321"/>
      <c r="G12" s="187">
        <v>44958</v>
      </c>
      <c r="H12" s="188" t="s">
        <v>80</v>
      </c>
      <c r="I12" s="317">
        <v>10000</v>
      </c>
      <c r="J12" s="318"/>
      <c r="K12" s="2"/>
      <c r="L12" s="258" t="s">
        <v>81</v>
      </c>
      <c r="M12" s="259"/>
      <c r="N12" s="259"/>
      <c r="O12" s="259"/>
      <c r="P12" s="260"/>
      <c r="Q12" s="2"/>
      <c r="R12" s="173"/>
    </row>
    <row r="13" spans="1:18">
      <c r="A13" s="8"/>
      <c r="B13" s="29"/>
      <c r="C13" s="334"/>
      <c r="D13" s="335"/>
      <c r="E13" s="335"/>
      <c r="F13" s="335"/>
      <c r="G13" s="183"/>
      <c r="H13" s="184"/>
      <c r="I13" s="215"/>
      <c r="J13" s="216"/>
      <c r="K13" s="2"/>
      <c r="L13" s="261"/>
      <c r="M13" s="262"/>
      <c r="N13" s="262"/>
      <c r="O13" s="262"/>
      <c r="P13" s="263"/>
      <c r="Q13" s="2"/>
      <c r="R13" s="173"/>
    </row>
    <row r="14" spans="1:18">
      <c r="A14" s="8"/>
      <c r="B14" s="29"/>
      <c r="C14" s="169"/>
      <c r="D14" s="170"/>
      <c r="E14" s="170"/>
      <c r="F14" s="170"/>
      <c r="G14" s="171"/>
      <c r="H14" s="172"/>
      <c r="I14" s="215"/>
      <c r="J14" s="216"/>
      <c r="K14" s="2"/>
      <c r="L14" s="261"/>
      <c r="M14" s="262"/>
      <c r="N14" s="262"/>
      <c r="O14" s="262"/>
      <c r="P14" s="263"/>
      <c r="Q14" s="2"/>
      <c r="R14" s="173"/>
    </row>
    <row r="15" spans="1:18">
      <c r="A15" s="8"/>
      <c r="B15" s="29"/>
      <c r="C15" s="169"/>
      <c r="D15" s="170"/>
      <c r="E15" s="170"/>
      <c r="F15" s="170"/>
      <c r="G15" s="171"/>
      <c r="H15" s="172"/>
      <c r="I15" s="215"/>
      <c r="J15" s="216"/>
      <c r="K15" s="2"/>
      <c r="L15" s="261"/>
      <c r="M15" s="262"/>
      <c r="N15" s="262"/>
      <c r="O15" s="262"/>
      <c r="P15" s="263"/>
      <c r="Q15" s="2"/>
      <c r="R15" s="173"/>
    </row>
    <row r="16" spans="1:18">
      <c r="A16" s="8"/>
      <c r="B16" s="29"/>
      <c r="C16" s="334"/>
      <c r="D16" s="335"/>
      <c r="E16" s="335"/>
      <c r="F16" s="335"/>
      <c r="G16" s="185"/>
      <c r="H16" s="186"/>
      <c r="I16" s="336"/>
      <c r="J16" s="337"/>
      <c r="K16" s="2"/>
      <c r="L16" s="261"/>
      <c r="M16" s="262"/>
      <c r="N16" s="262"/>
      <c r="O16" s="262"/>
      <c r="P16" s="263"/>
      <c r="Q16" s="2"/>
      <c r="R16" s="173"/>
    </row>
    <row r="17" spans="1:18">
      <c r="A17" s="8"/>
      <c r="B17" s="29"/>
      <c r="C17" s="330" t="s">
        <v>75</v>
      </c>
      <c r="D17" s="331"/>
      <c r="E17" s="331"/>
      <c r="F17" s="331"/>
      <c r="G17" s="331"/>
      <c r="H17" s="331"/>
      <c r="I17" s="332">
        <f>SUM(I13:J16)</f>
        <v>0</v>
      </c>
      <c r="J17" s="333"/>
      <c r="K17" s="2"/>
      <c r="L17" s="261"/>
      <c r="M17" s="262"/>
      <c r="N17" s="262"/>
      <c r="O17" s="262"/>
      <c r="P17" s="263"/>
      <c r="Q17" s="2"/>
      <c r="R17" s="173"/>
    </row>
    <row r="18" spans="1:18">
      <c r="A18" s="8"/>
      <c r="B18" s="29"/>
      <c r="C18" s="2"/>
      <c r="D18" s="2"/>
      <c r="E18" s="2"/>
      <c r="F18" s="2"/>
      <c r="G18" s="2"/>
      <c r="H18" s="2"/>
      <c r="I18" s="2"/>
      <c r="J18" s="2"/>
      <c r="K18" s="2"/>
      <c r="L18" s="261"/>
      <c r="M18" s="262"/>
      <c r="N18" s="262"/>
      <c r="O18" s="262"/>
      <c r="P18" s="263"/>
      <c r="Q18" s="2"/>
      <c r="R18" s="173"/>
    </row>
    <row r="19" spans="1:18">
      <c r="A19" s="8"/>
      <c r="B19" s="29"/>
      <c r="C19" s="2"/>
      <c r="D19" s="2"/>
      <c r="E19" s="2"/>
      <c r="F19" s="2"/>
      <c r="G19" s="2"/>
      <c r="H19" s="2"/>
      <c r="I19" s="2"/>
      <c r="J19" s="2"/>
      <c r="K19" s="2"/>
      <c r="L19" s="261"/>
      <c r="M19" s="262"/>
      <c r="N19" s="262"/>
      <c r="O19" s="262"/>
      <c r="P19" s="263"/>
      <c r="Q19" s="2"/>
      <c r="R19" s="173"/>
    </row>
    <row r="20" spans="1:18">
      <c r="A20" s="8"/>
      <c r="B20" s="29"/>
      <c r="C20" s="2"/>
      <c r="D20" s="2"/>
      <c r="E20" s="2"/>
      <c r="F20" s="2"/>
      <c r="G20" s="2"/>
      <c r="H20" s="2"/>
      <c r="I20" s="2"/>
      <c r="J20" s="2"/>
      <c r="K20" s="2"/>
      <c r="L20" s="261"/>
      <c r="M20" s="262"/>
      <c r="N20" s="262"/>
      <c r="O20" s="262"/>
      <c r="P20" s="263"/>
      <c r="Q20" s="2"/>
      <c r="R20" s="173"/>
    </row>
    <row r="21" spans="1:18">
      <c r="A21" s="8"/>
      <c r="B21" s="29"/>
      <c r="C21" s="2"/>
      <c r="D21" s="2"/>
      <c r="E21" s="2"/>
      <c r="F21" s="2"/>
      <c r="G21" s="2"/>
      <c r="H21" s="2"/>
      <c r="I21" s="2"/>
      <c r="J21" s="2"/>
      <c r="K21" s="2"/>
      <c r="L21" s="327"/>
      <c r="M21" s="328"/>
      <c r="N21" s="328"/>
      <c r="O21" s="328"/>
      <c r="P21" s="329"/>
      <c r="Q21" s="2"/>
      <c r="R21" s="173"/>
    </row>
    <row r="22" spans="1:18">
      <c r="A22" s="8"/>
      <c r="B22" s="2"/>
      <c r="C22" s="2"/>
      <c r="D22" s="2"/>
      <c r="E22" s="2"/>
      <c r="F22" s="2"/>
      <c r="G22" s="2"/>
      <c r="H22" s="2"/>
      <c r="I22" s="2"/>
      <c r="J22" s="2"/>
      <c r="K22" s="2"/>
      <c r="L22" s="178"/>
      <c r="M22" s="178"/>
      <c r="N22" s="178"/>
      <c r="O22" s="178"/>
      <c r="P22" s="178"/>
      <c r="Q22" s="182"/>
    </row>
    <row r="23" spans="1:18">
      <c r="A23" s="8"/>
      <c r="B23" s="2"/>
      <c r="C23" s="2"/>
      <c r="D23" s="2"/>
      <c r="E23" s="2"/>
      <c r="F23" s="2"/>
      <c r="G23" s="2"/>
      <c r="H23" s="2"/>
      <c r="I23" s="2"/>
      <c r="J23" s="2"/>
      <c r="K23" s="2"/>
      <c r="L23" s="178"/>
      <c r="M23" s="178"/>
      <c r="N23" s="178"/>
      <c r="O23" s="178"/>
      <c r="P23" s="178"/>
      <c r="Q23" s="182"/>
    </row>
    <row r="24" spans="1:18">
      <c r="A24" s="8"/>
      <c r="B24" s="2"/>
      <c r="C24" s="2"/>
      <c r="D24" s="2"/>
      <c r="E24" s="2"/>
      <c r="F24" s="2"/>
      <c r="G24" s="2"/>
      <c r="H24" s="2"/>
      <c r="I24" s="2"/>
      <c r="J24" s="2"/>
      <c r="K24" s="2"/>
      <c r="L24" s="178"/>
      <c r="M24" s="178"/>
      <c r="N24" s="178"/>
      <c r="O24" s="178"/>
      <c r="P24" s="178"/>
      <c r="Q24" s="182"/>
    </row>
    <row r="25" spans="1:18">
      <c r="A25" s="8"/>
      <c r="B25" s="2"/>
      <c r="C25" s="2"/>
      <c r="D25" s="2"/>
      <c r="E25" s="2"/>
      <c r="F25" s="2"/>
      <c r="G25" s="2"/>
      <c r="H25" s="2"/>
      <c r="I25" s="2"/>
      <c r="J25" s="2"/>
      <c r="K25" s="2"/>
      <c r="L25" s="178"/>
      <c r="M25" s="178"/>
      <c r="N25" s="178"/>
      <c r="O25" s="178"/>
      <c r="P25" s="178"/>
      <c r="Q25" s="182"/>
    </row>
    <row r="26" spans="1:18">
      <c r="A26" s="8"/>
      <c r="B26" s="2"/>
      <c r="C26" s="2"/>
      <c r="D26" s="2"/>
      <c r="E26" s="2"/>
      <c r="F26" s="2"/>
      <c r="G26" s="2"/>
      <c r="H26" s="2"/>
      <c r="I26" s="2"/>
      <c r="J26" s="2"/>
      <c r="K26" s="2"/>
      <c r="L26" s="178"/>
      <c r="M26" s="178"/>
      <c r="N26" s="178"/>
      <c r="O26" s="178"/>
      <c r="P26" s="178"/>
      <c r="Q26" s="182"/>
    </row>
    <row r="27" spans="1:18">
      <c r="A27" s="8"/>
      <c r="B27" s="2"/>
      <c r="C27" s="2"/>
      <c r="D27" s="2"/>
      <c r="E27" s="2"/>
      <c r="F27" s="2"/>
      <c r="G27" s="2"/>
      <c r="H27" s="2"/>
      <c r="I27" s="2"/>
      <c r="J27" s="2"/>
      <c r="K27" s="2"/>
      <c r="L27" s="178"/>
      <c r="M27" s="178"/>
      <c r="N27" s="178"/>
      <c r="O27" s="178"/>
      <c r="P27" s="178"/>
      <c r="Q27" s="182"/>
    </row>
    <row r="28" spans="1:18">
      <c r="B28" s="158"/>
      <c r="C28" s="155"/>
      <c r="D28" s="155"/>
      <c r="E28" s="155"/>
      <c r="F28" s="155"/>
      <c r="G28" s="155"/>
      <c r="H28" s="155"/>
      <c r="I28" s="155"/>
      <c r="J28" s="155"/>
      <c r="K28" s="155"/>
      <c r="L28" s="181"/>
      <c r="M28" s="181"/>
      <c r="N28" s="181"/>
      <c r="O28" s="181"/>
      <c r="P28" s="181"/>
      <c r="Q28" s="157"/>
    </row>
    <row r="29" spans="1:18">
      <c r="L29" s="180"/>
      <c r="M29" s="180"/>
      <c r="N29" s="180"/>
      <c r="O29" s="180"/>
      <c r="P29" s="180"/>
    </row>
  </sheetData>
  <mergeCells count="18">
    <mergeCell ref="I16:J16"/>
    <mergeCell ref="C8:J8"/>
    <mergeCell ref="L6:P6"/>
    <mergeCell ref="C10:J10"/>
    <mergeCell ref="I12:J12"/>
    <mergeCell ref="I11:J11"/>
    <mergeCell ref="C12:F12"/>
    <mergeCell ref="L7:O7"/>
    <mergeCell ref="L10:P10"/>
    <mergeCell ref="L11:P11"/>
    <mergeCell ref="L12:P21"/>
    <mergeCell ref="I15:J15"/>
    <mergeCell ref="I14:J14"/>
    <mergeCell ref="C17:H17"/>
    <mergeCell ref="I17:J17"/>
    <mergeCell ref="C13:F13"/>
    <mergeCell ref="C16:F16"/>
    <mergeCell ref="I13:J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E75CCE2B5A2E4FBF3A02119E71A952" ma:contentTypeVersion="20" ma:contentTypeDescription="Create a new document." ma:contentTypeScope="" ma:versionID="74bc1c36f7c55f69ba3b0e6664f2dd82">
  <xsd:schema xmlns:xsd="http://www.w3.org/2001/XMLSchema" xmlns:xs="http://www.w3.org/2001/XMLSchema" xmlns:p="http://schemas.microsoft.com/office/2006/metadata/properties" xmlns:ns2="0ad6e371-152c-4efe-b8f1-f08a40b59782" xmlns:ns3="8bb09a53-5433-47f1-b231-66dd373bb9dd" targetNamespace="http://schemas.microsoft.com/office/2006/metadata/properties" ma:root="true" ma:fieldsID="c57a259aafcc47d1b62956c92c8dcb50" ns2:_="" ns3:_="">
    <xsd:import namespace="0ad6e371-152c-4efe-b8f1-f08a40b59782"/>
    <xsd:import namespace="8bb09a53-5433-47f1-b231-66dd373bb9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preview" minOccurs="0"/>
                <xsd:element ref="ns2:Note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d6e371-152c-4efe-b8f1-f08a40b59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preview" ma:index="21" nillable="true" ma:displayName="preview" ma:format="Thumbnail" ma:internalName="preview">
      <xsd:simpleType>
        <xsd:restriction base="dms:Unknown"/>
      </xsd:simpleType>
    </xsd:element>
    <xsd:element name="Notes" ma:index="22" nillable="true" ma:displayName="Notes" ma:description="Background on this document's creation &amp; use" ma:format="Dropdown" ma:internalName="Notes">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faeb5f8-066e-4252-85f7-2a35006b49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b09a53-5433-47f1-b231-66dd373bb9d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a2dce984-c9e2-43b5-ada4-2eac163068b1}" ma:internalName="TaxCatchAll" ma:showField="CatchAllData" ma:web="8bb09a53-5433-47f1-b231-66dd373b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d6e371-152c-4efe-b8f1-f08a40b59782">
      <Terms xmlns="http://schemas.microsoft.com/office/infopath/2007/PartnerControls"/>
    </lcf76f155ced4ddcb4097134ff3c332f>
    <TaxCatchAll xmlns="8bb09a53-5433-47f1-b231-66dd373bb9dd" xsi:nil="true"/>
    <preview xmlns="0ad6e371-152c-4efe-b8f1-f08a40b59782" xsi:nil="true"/>
    <Notes xmlns="0ad6e371-152c-4efe-b8f1-f08a40b59782" xsi:nil="true"/>
    <SharedWithUsers xmlns="8bb09a53-5433-47f1-b231-66dd373bb9dd">
      <UserInfo>
        <DisplayName/>
        <AccountId xsi:nil="true"/>
        <AccountType/>
      </UserInfo>
    </SharedWithUsers>
    <MediaLengthInSeconds xmlns="0ad6e371-152c-4efe-b8f1-f08a40b59782" xsi:nil="true"/>
  </documentManagement>
</p:properties>
</file>

<file path=customXml/itemProps1.xml><?xml version="1.0" encoding="utf-8"?>
<ds:datastoreItem xmlns:ds="http://schemas.openxmlformats.org/officeDocument/2006/customXml" ds:itemID="{F780E7D4-7543-4969-8D24-AEEF0B058F50}"/>
</file>

<file path=customXml/itemProps2.xml><?xml version="1.0" encoding="utf-8"?>
<ds:datastoreItem xmlns:ds="http://schemas.openxmlformats.org/officeDocument/2006/customXml" ds:itemID="{E67D982B-9F0C-466E-9B2E-BEA33E6E3267}"/>
</file>

<file path=customXml/itemProps3.xml><?xml version="1.0" encoding="utf-8"?>
<ds:datastoreItem xmlns:ds="http://schemas.openxmlformats.org/officeDocument/2006/customXml" ds:itemID="{88BA97C2-8C57-4FA5-8823-037A4A1322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Griffith</dc:creator>
  <cp:keywords/>
  <dc:description/>
  <cp:lastModifiedBy>Rhys Webb</cp:lastModifiedBy>
  <cp:revision/>
  <dcterms:created xsi:type="dcterms:W3CDTF">2012-11-02T15:32:32Z</dcterms:created>
  <dcterms:modified xsi:type="dcterms:W3CDTF">2024-02-13T20:35:40Z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010021{"F":2,"I":"01D2-D121-2225-EA31"}</vt:lpwstr>
  </property>
  <property fmtid="{D5CDD505-2E9C-101B-9397-08002B2CF9AE}" pid="3" name="ContentTypeId">
    <vt:lpwstr>0x0101001DE75CCE2B5A2E4FBF3A02119E71A952</vt:lpwstr>
  </property>
  <property fmtid="{D5CDD505-2E9C-101B-9397-08002B2CF9AE}" pid="4" name="Order">
    <vt:r8>100</vt:r8>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