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howInkAnnotation="0" codeName="ThisWorkbook" defaultThemeVersion="124226"/>
  <mc:AlternateContent xmlns:mc="http://schemas.openxmlformats.org/markup-compatibility/2006">
    <mc:Choice Requires="x15">
      <x15ac:absPath xmlns:x15ac="http://schemas.microsoft.com/office/spreadsheetml/2010/11/ac" url="https://masscec.sharepoint.com/sites/PublicDrive/ActiveDocs/Innovation And Industry Support/Net Zero Grid/IIJA 40101d/03_Sub-Awards/Round 2 - Winter 2026/01 RFP/Final Doc Versions/"/>
    </mc:Choice>
  </mc:AlternateContent>
  <xr:revisionPtr revIDLastSave="25" documentId="13_ncr:1_{9769D3D0-D614-44E0-96C1-F2DD9927A887}" xr6:coauthVersionLast="47" xr6:coauthVersionMax="47" xr10:uidLastSave="{23D87312-2862-4164-8AE9-8C88579E141D}"/>
  <bookViews>
    <workbookView xWindow="-110" yWindow="-110" windowWidth="19420" windowHeight="11500" tabRatio="853" activeTab="10"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Match" sheetId="11"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Match'!$5:$5</definedName>
    <definedName name="Text156" localSheetId="10">'j. Cost Match'!#REF!</definedName>
    <definedName name="Text157" localSheetId="10">'j. Cost Match'!#REF!</definedName>
    <definedName name="Text158" localSheetId="10">'j. Cost Match'!#REF!</definedName>
    <definedName name="Z_5BEC5FDE_32D0_42EF_8D2A_06DCBD4F05CC_.wvu.Cols" localSheetId="9" hidden="1">'i.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Construction'!$B$1:$E$16</definedName>
    <definedName name="Z_5BEC5FDE_32D0_42EF_8D2A_06DCBD4F05CC_.wvu.PrintArea" localSheetId="8" hidden="1">'h. Other'!$B$1:$E$15</definedName>
    <definedName name="Z_5BEC5FDE_32D0_42EF_8D2A_06DCBD4F05CC_.wvu.PrintArea" localSheetId="9" hidden="1">'i. Indirect'!$A$1:$D$25</definedName>
    <definedName name="Z_5BEC5FDE_32D0_42EF_8D2A_06DCBD4F05CC_.wvu.PrintArea" localSheetId="10" hidden="1">'j.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Match'!$5:$5</definedName>
    <definedName name="Z_6588CF8C_0BB8_4786_9A46_0A2D10254132_.wvu.Cols" localSheetId="9" hidden="1">'i.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Construction'!$B$1:$E$16</definedName>
    <definedName name="Z_6588CF8C_0BB8_4786_9A46_0A2D10254132_.wvu.PrintArea" localSheetId="8" hidden="1">'h. Other'!$B$1:$E$15</definedName>
    <definedName name="Z_6588CF8C_0BB8_4786_9A46_0A2D10254132_.wvu.PrintArea" localSheetId="9" hidden="1">'i. Indirect'!$A$1:$D$25</definedName>
    <definedName name="Z_6588CF8C_0BB8_4786_9A46_0A2D10254132_.wvu.PrintArea" localSheetId="10" hidden="1">'j.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Match'!$5:$5</definedName>
    <definedName name="Z_712CE29F_EFCA_4968_A7C5_599F87319D6A_.wvu.Cols" localSheetId="9" hidden="1">'i.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Construction'!$B$1:$E$16</definedName>
    <definedName name="Z_712CE29F_EFCA_4968_A7C5_599F87319D6A_.wvu.PrintArea" localSheetId="8" hidden="1">'h. Other'!$B$1:$E$15</definedName>
    <definedName name="Z_712CE29F_EFCA_4968_A7C5_599F87319D6A_.wvu.PrintArea" localSheetId="9" hidden="1">'i. Indirect'!$A$1:$D$25</definedName>
    <definedName name="Z_712CE29F_EFCA_4968_A7C5_599F87319D6A_.wvu.PrintArea" localSheetId="10" hidden="1">'j.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Match'!$5:$5</definedName>
    <definedName name="Z_BF352FCE_C1BE_4B84_9561_6030FEF6A15F_.wvu.Cols" localSheetId="9" hidden="1">'i.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Match'!$5:$5</definedName>
    <definedName name="Z_D5CEF8EB_A9A7_4458_BF65_8F18E34CBA87_.wvu.Cols" localSheetId="9" hidden="1">'i.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Construction'!$B$1:$E$16</definedName>
    <definedName name="Z_D5CEF8EB_A9A7_4458_BF65_8F18E34CBA87_.wvu.PrintArea" localSheetId="8" hidden="1">'h. Other'!$B$1:$E$15</definedName>
    <definedName name="Z_D5CEF8EB_A9A7_4458_BF65_8F18E34CBA87_.wvu.PrintArea" localSheetId="9" hidden="1">'i. Indirect'!$A$1:$D$25</definedName>
    <definedName name="Z_D5CEF8EB_A9A7_4458_BF65_8F18E34CBA87_.wvu.PrintArea" localSheetId="10" hidden="1">'j.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Match'!$5:$5</definedName>
    <definedName name="Z_D7FF18E2_A72D_4088_BD59_9D74A43C39A8_.wvu.Cols" localSheetId="9" hidden="1">'i.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Construction'!$B$1:$E$16</definedName>
    <definedName name="Z_D7FF18E2_A72D_4088_BD59_9D74A43C39A8_.wvu.PrintArea" localSheetId="8" hidden="1">'h. Other'!$B$1:$E$15</definedName>
    <definedName name="Z_D7FF18E2_A72D_4088_BD59_9D74A43C39A8_.wvu.PrintArea" localSheetId="9" hidden="1">'i. Indirect'!$A$1:$D$25</definedName>
    <definedName name="Z_D7FF18E2_A72D_4088_BD59_9D74A43C39A8_.wvu.PrintArea" localSheetId="10" hidden="1">'j.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Match'!$5:$5</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E12" i="1" s="1"/>
  <c r="B29" i="1" l="1"/>
  <c r="C29" i="1" s="1"/>
  <c r="B27" i="1"/>
  <c r="C27" i="1" s="1"/>
  <c r="B26" i="1"/>
  <c r="C26" i="1" s="1"/>
  <c r="B18" i="1" l="1"/>
  <c r="C18" i="1" s="1"/>
  <c r="B19" i="1"/>
  <c r="C19" i="1" s="1"/>
  <c r="B20" i="1"/>
  <c r="C20" i="1" s="1"/>
  <c r="B25" i="1"/>
  <c r="C25" i="1" s="1"/>
  <c r="B24" i="1"/>
  <c r="C24" i="1" s="1"/>
  <c r="B23" i="1"/>
  <c r="C23" i="1" s="1"/>
  <c r="B22" i="1"/>
  <c r="C22" i="1" s="1"/>
  <c r="D27" i="7"/>
  <c r="B16" i="1"/>
  <c r="C16" i="1" s="1"/>
  <c r="B16" i="10" l="1"/>
  <c r="C14" i="9"/>
  <c r="C15" i="8"/>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7" i="1" s="1"/>
  <c r="K12" i="4"/>
  <c r="E15" i="6"/>
  <c r="D22" i="7"/>
  <c r="E14" i="5"/>
  <c r="D17" i="11"/>
  <c r="D19" i="11" s="1"/>
  <c r="C17" i="1" l="1"/>
  <c r="D29" i="7"/>
  <c r="B28" i="1" l="1"/>
  <c r="C28" i="1" l="1"/>
  <c r="C30" i="1" s="1"/>
  <c r="B30" i="1"/>
</calcChain>
</file>

<file path=xl/sharedStrings.xml><?xml version="1.0" encoding="utf-8"?>
<sst xmlns="http://schemas.openxmlformats.org/spreadsheetml/2006/main" count="210" uniqueCount="150">
  <si>
    <t>Instructions and Summary</t>
  </si>
  <si>
    <t>Award Number:</t>
  </si>
  <si>
    <t>Date of Submission:</t>
  </si>
  <si>
    <t>Award Recipient:</t>
  </si>
  <si>
    <t xml:space="preserve">Form submitted by: </t>
  </si>
  <si>
    <t>(May be award recipient or sub-recipient)</t>
  </si>
  <si>
    <t xml:space="preserve">Please read the instructions on each worksheet tab before starting. If you have any questions, please ask your DOE contact!  </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</si>
  <si>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</si>
  <si>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</si>
  <si>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</si>
  <si>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 xml:space="preserve">Application Period </t>
  </si>
  <si>
    <t>Federal Share</t>
  </si>
  <si>
    <t>Cost Match</t>
  </si>
  <si>
    <t>Total Project Costs</t>
  </si>
  <si>
    <t>Cost Match % of Federal Share</t>
  </si>
  <si>
    <t>Proposed Application Period Dates</t>
  </si>
  <si>
    <r>
      <rPr>
        <b/>
        <sz val="10"/>
        <color rgb="FFFF0000"/>
        <rFont val="Arial"/>
        <family val="2"/>
      </rPr>
      <t>Example!!!</t>
    </r>
    <r>
      <rPr>
        <sz val="10"/>
        <color rgb="FFFF0000"/>
        <rFont val="Arial"/>
        <family val="2"/>
      </rPr>
      <t xml:space="preserve"> 01/01/2014 - 12/31/2014</t>
    </r>
  </si>
  <si>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</si>
  <si>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</si>
  <si>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</si>
  <si>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</si>
  <si>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</si>
  <si>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</si>
  <si>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</si>
  <si>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</si>
  <si>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</si>
  <si>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</si>
  <si>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</si>
  <si>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</si>
  <si>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</si>
  <si>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FFRDC</t>
  </si>
  <si>
    <t xml:space="preserve">Total Contractual </t>
  </si>
  <si>
    <t>g. Construction</t>
  </si>
  <si>
    <t>h. Other Direct Costs</t>
  </si>
  <si>
    <t>Total Direct Costs</t>
  </si>
  <si>
    <t>i. Indirect Charges</t>
  </si>
  <si>
    <t>Total Costs</t>
  </si>
  <si>
    <t>Additional Explanation (as needed):</t>
  </si>
  <si>
    <t>Detailed Budget Justification</t>
  </si>
  <si>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</si>
  <si>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SOPO Task #</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</si>
  <si>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</si>
  <si>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</si>
  <si>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</si>
  <si>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</si>
  <si>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</si>
  <si>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</si>
  <si>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</si>
  <si>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</si>
  <si>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</si>
  <si>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</si>
  <si>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 xml:space="preserve">Detailed Budget Justification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</si>
  <si>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</si>
  <si>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</si>
  <si>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</si>
  <si>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</si>
  <si>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</si>
  <si>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</si>
  <si>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</si>
  <si>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</si>
  <si>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</si>
  <si>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</si>
  <si>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</si>
  <si>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</si>
  <si>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</si>
  <si>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</si>
  <si>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</si>
  <si>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</si>
  <si>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</si>
  <si>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</si>
  <si>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</si>
  <si>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</si>
  <si>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</si>
  <si>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</si>
  <si>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</si>
  <si>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</si>
  <si>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</si>
  <si>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</si>
  <si>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t>Equipment Item</t>
  </si>
  <si>
    <t>Qty</t>
  </si>
  <si>
    <t xml:space="preserve">Unit Cost         </t>
  </si>
  <si>
    <t xml:space="preserve">Total Cost             </t>
  </si>
  <si>
    <t>Basis of Cost</t>
  </si>
  <si>
    <t>Justification of need</t>
  </si>
  <si>
    <t>3,4,5</t>
  </si>
  <si>
    <r>
      <t xml:space="preserve">EXAMPLE!!!   </t>
    </r>
    <r>
      <rPr>
        <sz val="10"/>
        <color indexed="10"/>
        <rFont val="Arial"/>
        <family val="2"/>
      </rPr>
      <t>Thermal shock chamber</t>
    </r>
  </si>
  <si>
    <t>Vendor Quote - Attached</t>
  </si>
  <si>
    <t>Reliability testing of PV modules- Task 4.3</t>
  </si>
  <si>
    <t>General Category of Supplies</t>
  </si>
  <si>
    <t>4,6</t>
  </si>
  <si>
    <r>
      <t xml:space="preserve">EXAMPLE!!! </t>
    </r>
    <r>
      <rPr>
        <sz val="10"/>
        <color indexed="10"/>
        <rFont val="Arial"/>
        <family val="2"/>
      </rPr>
      <t xml:space="preserve"> Wireless DAS components</t>
    </r>
  </si>
  <si>
    <t>Catalog price</t>
  </si>
  <si>
    <t>For Alpha prototype - Task 2.4</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</si>
  <si>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</si>
  <si>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Sub-Recipient
Name/Organization</t>
  </si>
  <si>
    <t>Purpose and Basis of Cost</t>
  </si>
  <si>
    <t>2,4</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</si>
  <si>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</si>
  <si>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</si>
  <si>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</si>
  <si>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</si>
  <si>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</si>
  <si>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</si>
  <si>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</si>
  <si>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</si>
  <si>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</si>
  <si>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r>
      <t>Overall description of construction activities:</t>
    </r>
    <r>
      <rPr>
        <b/>
        <sz val="11"/>
        <color indexed="10"/>
        <rFont val="Arial"/>
        <family val="2"/>
      </rPr>
      <t xml:space="preserve"> Example Only!!! - Build wind turbine platform</t>
    </r>
  </si>
  <si>
    <t>General Description</t>
  </si>
  <si>
    <t xml:space="preserve">Cost             </t>
  </si>
  <si>
    <t>EXAMPLE ONLY!!! Three days of excavation for platform site</t>
  </si>
  <si>
    <t>Engineering estimate</t>
  </si>
  <si>
    <t>Site must be prepared for construction of platform.</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</si>
  <si>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</si>
  <si>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</si>
  <si>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</si>
  <si>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</si>
  <si>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</si>
  <si>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</si>
  <si>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</si>
  <si>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</si>
  <si>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</si>
  <si>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</si>
  <si>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</si>
  <si>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</si>
  <si>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</si>
  <si>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</si>
  <si>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</si>
  <si>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</si>
  <si>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</si>
  <si>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</si>
  <si>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</si>
  <si>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</si>
  <si>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</si>
  <si>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</si>
  <si>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</si>
  <si>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</si>
  <si>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i.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</si>
  <si>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Organization/Source                 </t>
  </si>
  <si>
    <t xml:space="preserve">Type (Cash or In Kind) </t>
  </si>
  <si>
    <t xml:space="preserve">Cost Match Item </t>
  </si>
  <si>
    <t>Total Project Cost Match</t>
  </si>
  <si>
    <r>
      <t xml:space="preserve">ABC Company
</t>
    </r>
    <r>
      <rPr>
        <b/>
        <sz val="10"/>
        <color indexed="10"/>
        <rFont val="Arial"/>
        <family val="2"/>
      </rPr>
      <t>EXAMPLE!!!</t>
    </r>
  </si>
  <si>
    <t>Cash</t>
  </si>
  <si>
    <t>Project partner ABC Company will provide 20 PV modules for product development at the price of $680 per module</t>
  </si>
  <si>
    <t>Total Cost Match</t>
  </si>
  <si>
    <t xml:space="preserve">Total Federal Share of Project Costs:  </t>
  </si>
  <si>
    <t>Cost Match Percent of Federal Share:</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</si>
  <si>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4.</t>
    </r>
    <r>
      <rPr>
        <b/>
        <sz val="10"/>
        <rFont val="Arial"/>
        <family val="2"/>
      </rPr>
      <t xml:space="preserve"> </t>
    </r>
    <r>
      <rPr>
        <sz val="10"/>
        <rFont val="Arial"/>
        <family val="2"/>
      </rPr>
      <t>Updated details on what is supplies vs equipment: 
Supplies are generally considered consumable products regardless of their useful life. Some examples of what is considered Equipment vs Supplies include, but are not limited to: 
Equipment consists of a complete piece that does not require other components to make it function as intended 
Examples are bucket trucks, excavators, snowplows, a complete BESS, drones purchased and used for inspection of distribution systems, etc. 
Supplies consist of components that are put together to create a functioning system or product 
Examples are distribution poles, reclosers, conductor, insulators, batteries not integrated into a complete BESS, transformers, etc.  
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</si>
  <si>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4. Updated details on what is supplies vs equipment: 
Supplies are generally considered consumable products regardless of their useful life. Some examples of what is considered Equipment vs Supplies include, but are not limited to: 
Equipment consists of a complete piece that does not require other components to make it function as intended 
Examples are bucket trucks, excavators, snowplows, a complete BESS, drones purchased and used for inspection of distribution systems, etc. 
Supplies consist of components that are put together to create a functioning system or product 
Examples are distribution poles, reclosers, conductor, insulators, batteries not integrated into a complete BESS, transformers, etc.
5</t>
    </r>
    <r>
      <rPr>
        <sz val="10"/>
        <color rgb="FFFF0000"/>
        <rFont val="Arial"/>
        <family val="2"/>
      </rPr>
      <t xml:space="preserve">.  Add rows as needed.  If rows are added, formulas/calculations may need to be adjusted by the preparer.                                                                                                                                                                 6.  The total cost for each application period is rounded to the nearest dollar.                                                            </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</si>
  <si>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Identify the associated SOPO task number(s) for all construction listed.
</t>
    </r>
    <r>
      <rPr>
        <b/>
        <sz val="16"/>
        <rFont val="Arial"/>
        <family val="2"/>
      </rPr>
      <t>3.</t>
    </r>
    <r>
      <rPr>
        <sz val="16"/>
        <rFont val="Arial"/>
        <family val="2"/>
      </rPr>
      <t xml:space="preserve"> </t>
    </r>
    <r>
      <rPr>
        <b/>
        <sz val="16"/>
        <rFont val="Arial"/>
        <family val="2"/>
      </rPr>
      <t>FOR MASSCEC 40101D APPLICANTS - LIST ALL CONSTRUCTION COSTS IN TAB F. CONTRACTUAL, OR TAB A. PERSONNEL (DEPENDING ON WHO WILL CONDUCT THE WORK). DO NOT USE THIS TAB.</t>
    </r>
    <r>
      <rPr>
        <sz val="10"/>
        <rFont val="Arial"/>
        <family val="2"/>
      </rPr>
      <t xml:space="preserve">
</t>
    </r>
    <r>
      <rPr>
        <sz val="10"/>
        <color rgb="FFFF0000"/>
        <rFont val="Arial"/>
        <family val="2"/>
      </rPr>
      <t>3. The total cost for each application period is rounded to the nearest dollar.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</si>
</sst>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
      <b/>
      <sz val="16"/>
      <name val="Arial"/>
      <family val="2"/>
    </font>
    <font>
      <sz val="16"/>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27" fillId="0" borderId="0"/>
    <xf numFmtId="9" fontId="1" fillId="0" borderId="0" applyFont="0" applyFill="0" applyBorder="0" applyAlignment="0" applyProtection="0"/>
  </cellStyleXfs>
  <cellXfs count="443">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4" fillId="0" borderId="0" xfId="0" applyNumberFormat="1" applyFont="1" applyAlignment="1">
      <alignment horizontal="left" vertical="center"/>
    </xf>
    <xf numFmtId="0" fontId="4" fillId="0" borderId="0" xfId="0" applyFont="1" applyAlignment="1">
      <alignment horizontal="right" vertical="center" wrapText="1"/>
    </xf>
    <xf numFmtId="0" fontId="7" fillId="0" borderId="9" xfId="0" applyFont="1" applyBorder="1" applyAlignment="1" applyProtection="1">
      <alignment horizontal="left" vertical="center" wrapText="1"/>
      <protection locked="0"/>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49" fontId="2" fillId="0" borderId="0" xfId="0" applyNumberFormat="1" applyFont="1" applyAlignment="1">
      <alignment horizontal="left" vertical="center" wrapText="1"/>
    </xf>
    <xf numFmtId="0" fontId="2" fillId="0" borderId="0" xfId="0" applyFont="1" applyAlignment="1">
      <alignment vertical="center" wrapText="1"/>
    </xf>
    <xf numFmtId="0" fontId="29" fillId="0" borderId="0" xfId="0" applyFont="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left" vertical="center" wrapText="1"/>
    </xf>
    <xf numFmtId="0" fontId="17" fillId="0" borderId="0" xfId="0" applyFont="1" applyAlignment="1">
      <alignment vertical="center" wrapText="1"/>
    </xf>
    <xf numFmtId="0" fontId="3" fillId="3" borderId="23" xfId="0" applyFont="1" applyFill="1" applyBorder="1" applyAlignment="1">
      <alignment horizontal="center" vertical="center" wrapText="1"/>
    </xf>
    <xf numFmtId="0" fontId="3" fillId="3" borderId="23" xfId="0" applyFont="1" applyFill="1" applyBorder="1" applyAlignment="1">
      <alignment horizontal="right" vertical="center" wrapText="1"/>
    </xf>
    <xf numFmtId="0" fontId="4" fillId="3" borderId="2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5"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36" xfId="0" applyFont="1" applyFill="1" applyBorder="1" applyAlignment="1">
      <alignment horizontal="right" vertical="center" wrapText="1"/>
    </xf>
    <xf numFmtId="0" fontId="3" fillId="5" borderId="17" xfId="0" applyFont="1" applyFill="1" applyBorder="1" applyAlignment="1">
      <alignment horizontal="right" vertical="center" wrapText="1"/>
    </xf>
    <xf numFmtId="0" fontId="4" fillId="5" borderId="33" xfId="0" applyFont="1" applyFill="1" applyBorder="1" applyAlignment="1">
      <alignment horizontal="center" vertical="center" wrapText="1"/>
    </xf>
    <xf numFmtId="164" fontId="4" fillId="5" borderId="33" xfId="0" applyNumberFormat="1" applyFont="1" applyFill="1" applyBorder="1" applyAlignment="1">
      <alignment horizontal="center" vertical="center" wrapText="1"/>
    </xf>
    <xf numFmtId="0" fontId="32" fillId="3" borderId="5" xfId="0" applyFont="1" applyFill="1" applyBorder="1" applyAlignment="1">
      <alignment horizontal="left" vertical="center" wrapText="1"/>
    </xf>
    <xf numFmtId="0" fontId="32" fillId="3" borderId="1" xfId="0" applyFont="1" applyFill="1" applyBorder="1" applyAlignment="1">
      <alignment horizontal="right" vertical="center" wrapText="1"/>
    </xf>
    <xf numFmtId="164" fontId="32" fillId="3" borderId="1" xfId="0" applyNumberFormat="1" applyFont="1" applyFill="1" applyBorder="1" applyAlignment="1">
      <alignment horizontal="right" vertical="center" wrapText="1"/>
    </xf>
    <xf numFmtId="165" fontId="32" fillId="3" borderId="7" xfId="0" applyNumberFormat="1" applyFont="1" applyFill="1" applyBorder="1" applyAlignment="1">
      <alignment horizontal="right" vertical="center" wrapText="1"/>
    </xf>
    <xf numFmtId="0" fontId="32" fillId="3" borderId="21" xfId="0" applyFont="1" applyFill="1" applyBorder="1" applyAlignment="1">
      <alignment horizontal="left" vertical="center" wrapText="1"/>
    </xf>
    <xf numFmtId="0" fontId="32" fillId="3" borderId="39" xfId="0" applyFont="1" applyFill="1" applyBorder="1" applyAlignment="1">
      <alignment horizontal="left" vertical="center" wrapText="1"/>
    </xf>
    <xf numFmtId="0" fontId="32" fillId="3" borderId="27" xfId="0" applyFont="1" applyFill="1" applyBorder="1" applyAlignment="1">
      <alignment horizontal="right" vertical="center" wrapText="1"/>
    </xf>
    <xf numFmtId="164" fontId="32" fillId="3" borderId="27" xfId="0" applyNumberFormat="1" applyFont="1" applyFill="1" applyBorder="1" applyAlignment="1">
      <alignment horizontal="right" vertical="center" wrapText="1"/>
    </xf>
    <xf numFmtId="165" fontId="32" fillId="3" borderId="33" xfId="0" applyNumberFormat="1" applyFont="1" applyFill="1" applyBorder="1" applyAlignment="1">
      <alignment horizontal="right" vertical="center" wrapText="1"/>
    </xf>
    <xf numFmtId="0" fontId="32" fillId="3" borderId="34" xfId="0" applyFont="1" applyFill="1" applyBorder="1" applyAlignment="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49" fontId="4" fillId="5" borderId="37" xfId="2" applyNumberFormat="1"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28" fillId="3" borderId="1" xfId="2" applyNumberFormat="1" applyFont="1" applyFill="1" applyBorder="1" applyAlignment="1">
      <alignment horizontal="center" vertical="center" wrapText="1"/>
    </xf>
    <xf numFmtId="1" fontId="3" fillId="3" borderId="23" xfId="0" applyNumberFormat="1" applyFont="1" applyFill="1" applyBorder="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65" fontId="4" fillId="5" borderId="33" xfId="0" applyNumberFormat="1" applyFont="1" applyFill="1" applyBorder="1" applyAlignment="1">
      <alignment horizontal="center" vertical="center" wrapText="1"/>
    </xf>
    <xf numFmtId="0" fontId="3" fillId="3" borderId="31"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righ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1" fillId="3" borderId="2" xfId="2" applyNumberFormat="1" applyFont="1" applyFill="1" applyBorder="1" applyAlignment="1">
      <alignment horizontal="left" vertical="center" wrapText="1"/>
    </xf>
    <xf numFmtId="0" fontId="32" fillId="4" borderId="5" xfId="0" applyFont="1" applyFill="1" applyBorder="1" applyAlignment="1" applyProtection="1">
      <alignment horizontal="left" vertical="top" wrapText="1"/>
      <protection locked="0"/>
    </xf>
    <xf numFmtId="0" fontId="32" fillId="3" borderId="2" xfId="0" applyFont="1" applyFill="1" applyBorder="1" applyAlignment="1">
      <alignment horizontal="center" vertical="center"/>
    </xf>
    <xf numFmtId="0" fontId="32" fillId="3" borderId="17" xfId="0" applyFont="1" applyFill="1" applyBorder="1" applyAlignment="1">
      <alignment horizontal="center" vertical="center"/>
    </xf>
    <xf numFmtId="49" fontId="2" fillId="0" borderId="0" xfId="0" applyNumberFormat="1" applyFont="1" applyAlignment="1">
      <alignment vertical="center" wrapText="1"/>
    </xf>
    <xf numFmtId="0" fontId="32"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165" fontId="3" fillId="3" borderId="23" xfId="0" applyNumberFormat="1" applyFont="1" applyFill="1" applyBorder="1" applyAlignment="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4" xfId="0" applyFont="1" applyFill="1" applyBorder="1" applyAlignment="1" applyProtection="1">
      <alignment horizontal="center" vertical="center" wrapText="1"/>
      <protection locked="0"/>
    </xf>
    <xf numFmtId="164" fontId="3" fillId="5" borderId="45" xfId="0" applyNumberFormat="1" applyFont="1" applyFill="1" applyBorder="1" applyAlignment="1" applyProtection="1">
      <alignment horizontal="center" vertical="center" wrapText="1"/>
      <protection locked="0"/>
    </xf>
    <xf numFmtId="1" fontId="3" fillId="5" borderId="45" xfId="0" applyNumberFormat="1" applyFont="1" applyFill="1" applyBorder="1" applyAlignment="1" applyProtection="1">
      <alignment horizontal="center" vertical="center" wrapText="1"/>
      <protection locked="0"/>
    </xf>
    <xf numFmtId="167" fontId="3" fillId="5" borderId="45" xfId="1" applyNumberFormat="1" applyFont="1" applyFill="1" applyBorder="1" applyAlignment="1" applyProtection="1">
      <alignment horizontal="center" vertical="center" wrapText="1"/>
      <protection locked="0"/>
    </xf>
    <xf numFmtId="165" fontId="3" fillId="5" borderId="45" xfId="0" applyNumberFormat="1"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2" fillId="3" borderId="57" xfId="0" applyFont="1" applyFill="1" applyBorder="1" applyAlignment="1" applyProtection="1">
      <alignment horizontal="center" vertical="top" wrapText="1"/>
      <protection locked="0"/>
    </xf>
    <xf numFmtId="0" fontId="31" fillId="3" borderId="54" xfId="0" applyFont="1" applyFill="1" applyBorder="1" applyAlignment="1" applyProtection="1">
      <alignment horizontal="left" vertical="top" wrapText="1"/>
      <protection locked="0"/>
    </xf>
    <xf numFmtId="164" fontId="32" fillId="3" borderId="55" xfId="0" applyNumberFormat="1"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right" vertical="top" wrapText="1"/>
      <protection locked="0"/>
    </xf>
    <xf numFmtId="165" fontId="32" fillId="3" borderId="55" xfId="1" applyNumberFormat="1" applyFont="1" applyFill="1" applyBorder="1" applyAlignment="1" applyProtection="1">
      <alignment horizontal="right" vertical="top" wrapText="1"/>
      <protection locked="0"/>
    </xf>
    <xf numFmtId="165" fontId="32" fillId="3" borderId="55" xfId="0" applyNumberFormat="1" applyFont="1" applyFill="1" applyBorder="1" applyAlignment="1" applyProtection="1">
      <alignment horizontal="right" vertical="top" wrapText="1"/>
      <protection locked="0"/>
    </xf>
    <xf numFmtId="0" fontId="32" fillId="3" borderId="56"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4" fillId="0" borderId="0" xfId="0" applyFont="1" applyAlignment="1" applyProtection="1">
      <alignment vertical="center" wrapText="1"/>
      <protection locked="0"/>
    </xf>
    <xf numFmtId="0" fontId="5" fillId="0" borderId="0" xfId="0" applyFont="1" applyAlignment="1" applyProtection="1">
      <alignment horizontal="center" vertical="top" wrapText="1"/>
      <protection locked="0"/>
    </xf>
    <xf numFmtId="0" fontId="4" fillId="5" borderId="47"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32" fillId="3" borderId="54" xfId="0" applyFont="1" applyFill="1" applyBorder="1" applyAlignment="1" applyProtection="1">
      <alignment horizontal="center" vertical="top" wrapText="1"/>
      <protection locked="0"/>
    </xf>
    <xf numFmtId="0" fontId="32" fillId="3" borderId="55"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1"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32" fillId="3" borderId="55" xfId="0" applyNumberFormat="1" applyFont="1" applyFill="1" applyBorder="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31" fillId="3" borderId="54" xfId="0" applyFont="1" applyFill="1" applyBorder="1" applyAlignment="1" applyProtection="1">
      <alignment vertical="top" wrapText="1"/>
      <protection locked="0"/>
    </xf>
    <xf numFmtId="0" fontId="32" fillId="3" borderId="54" xfId="0" applyFont="1" applyFill="1" applyBorder="1" applyAlignment="1" applyProtection="1">
      <alignment vertical="top" wrapText="1"/>
      <protection locked="0"/>
    </xf>
    <xf numFmtId="165" fontId="31" fillId="3" borderId="56" xfId="0" applyNumberFormat="1" applyFont="1" applyFill="1" applyBorder="1" applyAlignment="1" applyProtection="1">
      <alignment horizontal="right" vertical="top" wrapText="1"/>
      <protection locked="0"/>
    </xf>
    <xf numFmtId="0" fontId="3" fillId="3" borderId="17" xfId="0" applyFont="1" applyFill="1" applyBorder="1" applyAlignment="1" applyProtection="1">
      <alignment horizontal="center" vertical="top" wrapText="1"/>
      <protection locked="0"/>
    </xf>
    <xf numFmtId="0" fontId="31" fillId="3" borderId="57" xfId="0" applyFont="1" applyFill="1" applyBorder="1" applyAlignment="1" applyProtection="1">
      <alignment vertical="center" wrapText="1"/>
      <protection locked="0"/>
    </xf>
    <xf numFmtId="0" fontId="18" fillId="0" borderId="0" xfId="0" applyFont="1" applyAlignment="1" applyProtection="1">
      <alignment horizontal="center"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right" vertical="top" wrapText="1"/>
      <protection locked="0"/>
    </xf>
    <xf numFmtId="0" fontId="18" fillId="0" borderId="0" xfId="0" applyFont="1" applyAlignment="1" applyProtection="1">
      <alignment vertical="top" wrapText="1"/>
      <protection locked="0"/>
    </xf>
    <xf numFmtId="0" fontId="3" fillId="3" borderId="31" xfId="0" applyFont="1" applyFill="1" applyBorder="1" applyAlignment="1" applyProtection="1">
      <alignment horizontal="center" vertical="top" wrapText="1"/>
      <protection locked="0"/>
    </xf>
    <xf numFmtId="165" fontId="3" fillId="3" borderId="16" xfId="0" applyNumberFormat="1" applyFont="1" applyFill="1" applyBorder="1" applyAlignment="1">
      <alignment horizontal="right" vertical="top" wrapText="1"/>
    </xf>
    <xf numFmtId="165" fontId="3" fillId="3" borderId="29" xfId="0" applyNumberFormat="1" applyFont="1" applyFill="1" applyBorder="1" applyAlignment="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1"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2" fillId="3" borderId="55"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49" fontId="7" fillId="5" borderId="37" xfId="0" applyNumberFormat="1" applyFont="1" applyFill="1" applyBorder="1" applyAlignment="1" applyProtection="1">
      <alignment horizontal="left" vertical="top" wrapText="1"/>
      <protection locked="0"/>
    </xf>
    <xf numFmtId="49" fontId="4" fillId="5" borderId="22"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28" fillId="0" borderId="0" xfId="0" applyNumberFormat="1" applyFont="1" applyAlignment="1" applyProtection="1">
      <alignment horizontal="center" wrapText="1"/>
      <protection locked="0"/>
    </xf>
    <xf numFmtId="165" fontId="28"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17" xfId="0" applyFont="1" applyBorder="1" applyAlignment="1" applyProtection="1">
      <alignment horizontal="right"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32" fillId="3" borderId="41" xfId="0" applyFont="1" applyFill="1" applyBorder="1" applyAlignment="1" applyProtection="1">
      <alignment horizontal="left" vertical="top" wrapText="1"/>
      <protection locked="0"/>
    </xf>
    <xf numFmtId="1" fontId="32" fillId="3" borderId="42" xfId="0" applyNumberFormat="1" applyFont="1" applyFill="1" applyBorder="1" applyAlignment="1" applyProtection="1">
      <alignment horizontal="center" vertical="top" wrapText="1"/>
      <protection locked="0"/>
    </xf>
    <xf numFmtId="1" fontId="32" fillId="3" borderId="42" xfId="0" applyNumberFormat="1" applyFont="1" applyFill="1" applyBorder="1" applyAlignment="1" applyProtection="1">
      <alignment horizontal="left" vertical="top" wrapText="1"/>
      <protection locked="0"/>
    </xf>
    <xf numFmtId="165" fontId="31" fillId="3" borderId="43"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6" fillId="0" borderId="0" xfId="0" applyFont="1" applyAlignment="1" applyProtection="1">
      <alignment horizontal="right" vertical="top" wrapText="1"/>
      <protection locked="0"/>
    </xf>
    <xf numFmtId="165" fontId="16" fillId="0" borderId="0" xfId="0" applyNumberFormat="1" applyFont="1" applyAlignment="1" applyProtection="1">
      <alignment horizontal="center" vertical="top" wrapText="1"/>
      <protection locked="0"/>
    </xf>
    <xf numFmtId="165" fontId="3" fillId="3" borderId="30" xfId="0" applyNumberFormat="1" applyFont="1" applyFill="1" applyBorder="1" applyAlignment="1">
      <alignment horizontal="right" vertical="top" wrapText="1"/>
    </xf>
    <xf numFmtId="0" fontId="7" fillId="0" borderId="8"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0" fontId="23" fillId="5" borderId="30" xfId="0" applyFont="1" applyFill="1" applyBorder="1" applyAlignment="1">
      <alignment horizontal="left" vertical="center" wrapText="1"/>
    </xf>
    <xf numFmtId="49" fontId="4" fillId="5" borderId="15" xfId="2" applyNumberFormat="1" applyFont="1" applyFill="1" applyBorder="1" applyAlignment="1">
      <alignment horizontal="center" vertical="center" wrapText="1"/>
    </xf>
    <xf numFmtId="165" fontId="28" fillId="3" borderId="15" xfId="2" applyNumberFormat="1" applyFont="1" applyFill="1" applyBorder="1" applyAlignment="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28" fillId="3" borderId="1" xfId="2" applyNumberFormat="1"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165" fontId="3" fillId="4" borderId="15" xfId="0" applyNumberFormat="1" applyFont="1" applyFill="1" applyBorder="1" applyAlignment="1" applyProtection="1">
      <alignment horizontal="right" vertical="top" wrapText="1"/>
      <protection locked="0"/>
    </xf>
    <xf numFmtId="165" fontId="3" fillId="4" borderId="14" xfId="0" applyNumberFormat="1" applyFont="1" applyFill="1" applyBorder="1" applyAlignment="1" applyProtection="1">
      <alignment horizontal="right" vertical="top" wrapText="1"/>
      <protection locked="0"/>
    </xf>
    <xf numFmtId="165" fontId="1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66" fontId="16" fillId="0" borderId="0" xfId="4" applyNumberFormat="1" applyFont="1" applyAlignment="1" applyProtection="1">
      <alignment horizontal="right" vertical="center" wrapText="1"/>
      <protection locked="0"/>
    </xf>
    <xf numFmtId="0" fontId="4" fillId="5" borderId="44" xfId="0" applyFont="1" applyFill="1" applyBorder="1" applyAlignment="1" applyProtection="1">
      <alignment horizontal="left" vertical="center" wrapText="1"/>
      <protection locked="0"/>
    </xf>
    <xf numFmtId="0" fontId="1" fillId="0" borderId="0" xfId="0" applyFont="1" applyAlignment="1">
      <alignment vertical="center" wrapText="1"/>
    </xf>
    <xf numFmtId="49" fontId="1" fillId="0" borderId="0" xfId="0" applyNumberFormat="1" applyFont="1" applyAlignment="1">
      <alignment horizontal="left" vertical="center" wrapText="1"/>
    </xf>
    <xf numFmtId="165" fontId="1" fillId="0" borderId="7" xfId="0" applyNumberFormat="1" applyFont="1" applyBorder="1" applyAlignment="1">
      <alignment horizontal="right" vertical="center" wrapText="1"/>
    </xf>
    <xf numFmtId="9" fontId="1" fillId="0" borderId="7" xfId="4" applyFont="1" applyFill="1" applyBorder="1" applyAlignment="1" applyProtection="1">
      <alignment horizontal="center" vertical="center" wrapText="1"/>
    </xf>
    <xf numFmtId="165" fontId="1" fillId="4" borderId="0" xfId="0" applyNumberFormat="1" applyFont="1" applyFill="1" applyAlignment="1">
      <alignment horizontal="right" vertical="center" wrapText="1"/>
    </xf>
    <xf numFmtId="10"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10" fontId="1" fillId="0" borderId="7" xfId="0" applyNumberFormat="1"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27" xfId="0" applyNumberFormat="1" applyFont="1" applyBorder="1" applyAlignment="1">
      <alignment horizontal="right" vertical="center" wrapText="1"/>
    </xf>
    <xf numFmtId="10" fontId="1" fillId="0" borderId="27" xfId="0" applyNumberFormat="1"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4" borderId="7" xfId="0" applyFont="1" applyFill="1" applyBorder="1" applyAlignment="1" applyProtection="1">
      <alignment horizontal="right" vertical="center" wrapText="1"/>
      <protection locked="0"/>
    </xf>
    <xf numFmtId="164" fontId="1" fillId="4" borderId="7" xfId="0" applyNumberFormat="1" applyFont="1" applyFill="1" applyBorder="1" applyAlignment="1" applyProtection="1">
      <alignment horizontal="right" vertical="center" wrapText="1"/>
      <protection locked="0"/>
    </xf>
    <xf numFmtId="165" fontId="1" fillId="3" borderId="7" xfId="0" applyNumberFormat="1" applyFont="1" applyFill="1" applyBorder="1" applyAlignment="1" applyProtection="1">
      <alignment horizontal="righ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1" fillId="0" borderId="49" xfId="0" applyFont="1" applyBorder="1" applyAlignment="1" applyProtection="1">
      <alignment vertical="center" wrapText="1"/>
      <protection locked="0"/>
    </xf>
    <xf numFmtId="0" fontId="1" fillId="4" borderId="49" xfId="0" applyFont="1" applyFill="1" applyBorder="1" applyAlignment="1" applyProtection="1">
      <alignment horizontal="right" vertical="center" wrapText="1"/>
      <protection locked="0"/>
    </xf>
    <xf numFmtId="164" fontId="1" fillId="4" borderId="49" xfId="0" applyNumberFormat="1" applyFont="1" applyFill="1" applyBorder="1" applyAlignment="1" applyProtection="1">
      <alignment horizontal="right" vertical="center" wrapText="1"/>
      <protection locked="0"/>
    </xf>
    <xf numFmtId="165" fontId="1" fillId="3" borderId="4" xfId="0" applyNumberFormat="1" applyFont="1" applyFill="1" applyBorder="1" applyAlignment="1" applyProtection="1">
      <alignment horizontal="right" vertical="center" wrapText="1"/>
      <protection locked="0"/>
    </xf>
    <xf numFmtId="0" fontId="1" fillId="0" borderId="14" xfId="0" applyFont="1" applyBorder="1" applyAlignment="1" applyProtection="1">
      <alignment horizontal="left" vertical="center" wrapText="1"/>
      <protection locked="0"/>
    </xf>
    <xf numFmtId="0" fontId="1" fillId="3" borderId="31" xfId="0" applyFont="1" applyFill="1" applyBorder="1" applyAlignment="1" applyProtection="1">
      <alignment horizontal="center"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49" fontId="1" fillId="0" borderId="0" xfId="0" applyNumberFormat="1"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167" fontId="1" fillId="0" borderId="0" xfId="1" applyNumberFormat="1" applyFont="1" applyAlignment="1" applyProtection="1">
      <alignment horizontal="center" vertical="top" wrapText="1"/>
      <protection locked="0"/>
    </xf>
    <xf numFmtId="165" fontId="1" fillId="0" borderId="0" xfId="0" applyNumberFormat="1" applyFont="1" applyAlignment="1" applyProtection="1">
      <alignment horizontal="right" vertical="top" wrapText="1"/>
      <protection locked="0"/>
    </xf>
    <xf numFmtId="0" fontId="1" fillId="0" borderId="0" xfId="0" applyFont="1" applyAlignment="1" applyProtection="1">
      <alignment horizontal="left" vertical="top" wrapText="1"/>
      <protection locked="0"/>
    </xf>
    <xf numFmtId="0" fontId="1" fillId="5" borderId="31" xfId="0" applyFont="1" applyFill="1" applyBorder="1" applyAlignment="1" applyProtection="1">
      <alignment horizontal="center" vertical="top" wrapText="1"/>
      <protection locked="0"/>
    </xf>
    <xf numFmtId="0" fontId="1" fillId="0" borderId="2" xfId="0" applyFont="1" applyBorder="1" applyAlignment="1" applyProtection="1">
      <alignment horizontal="center" vertical="top" wrapText="1"/>
      <protection locked="0"/>
    </xf>
    <xf numFmtId="0" fontId="1" fillId="4" borderId="6" xfId="0" applyFont="1" applyFill="1" applyBorder="1" applyAlignment="1" applyProtection="1">
      <alignment horizontal="left" vertical="top" wrapText="1"/>
      <protection locked="0"/>
    </xf>
    <xf numFmtId="164" fontId="1" fillId="4" borderId="7" xfId="0" applyNumberFormat="1" applyFont="1" applyFill="1" applyBorder="1" applyAlignment="1" applyProtection="1">
      <alignment horizontal="center" vertical="top" wrapText="1"/>
      <protection locked="0"/>
    </xf>
    <xf numFmtId="1" fontId="1" fillId="4" borderId="7" xfId="0" applyNumberFormat="1" applyFont="1" applyFill="1" applyBorder="1" applyAlignment="1" applyProtection="1">
      <alignment horizontal="right" vertical="top" wrapText="1"/>
      <protection locked="0"/>
    </xf>
    <xf numFmtId="165" fontId="1" fillId="4" borderId="7" xfId="1" applyNumberFormat="1" applyFont="1" applyFill="1" applyBorder="1" applyAlignment="1" applyProtection="1">
      <alignment horizontal="right" vertical="top" wrapText="1"/>
      <protection locked="0"/>
    </xf>
    <xf numFmtId="165" fontId="1" fillId="3" borderId="7" xfId="0" applyNumberFormat="1" applyFont="1" applyFill="1" applyBorder="1" applyAlignment="1" applyProtection="1">
      <alignment horizontal="right" vertical="top" wrapText="1"/>
      <protection locked="0"/>
    </xf>
    <xf numFmtId="0" fontId="1" fillId="4" borderId="21"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right"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15" xfId="0" applyFont="1" applyFill="1" applyBorder="1" applyAlignment="1" applyProtection="1">
      <alignment horizontal="left" vertical="top" wrapText="1"/>
      <protection locked="0"/>
    </xf>
    <xf numFmtId="0" fontId="1" fillId="3" borderId="31" xfId="0" applyFont="1" applyFill="1" applyBorder="1" applyAlignment="1" applyProtection="1">
      <alignment horizontal="center" vertical="top" wrapText="1"/>
      <protection locked="0"/>
    </xf>
    <xf numFmtId="164" fontId="1" fillId="3" borderId="23" xfId="0" applyNumberFormat="1" applyFont="1" applyFill="1" applyBorder="1" applyAlignment="1" applyProtection="1">
      <alignment horizontal="center" vertical="top" wrapText="1"/>
      <protection locked="0"/>
    </xf>
    <xf numFmtId="1" fontId="1" fillId="3" borderId="23" xfId="0" applyNumberFormat="1" applyFont="1" applyFill="1" applyBorder="1" applyAlignment="1" applyProtection="1">
      <alignment horizontal="right" vertical="top" wrapText="1"/>
      <protection locked="0"/>
    </xf>
    <xf numFmtId="165" fontId="1" fillId="3" borderId="23" xfId="1" applyNumberFormat="1" applyFont="1" applyFill="1" applyBorder="1" applyAlignment="1" applyProtection="1">
      <alignment horizontal="right" vertical="top" wrapText="1"/>
      <protection locked="0"/>
    </xf>
    <xf numFmtId="0" fontId="1" fillId="3" borderId="29"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4" borderId="7" xfId="0" applyFont="1" applyFill="1" applyBorder="1" applyAlignment="1" applyProtection="1">
      <alignment horizontal="center" vertical="top" wrapText="1"/>
      <protection locked="0"/>
    </xf>
    <xf numFmtId="165" fontId="1" fillId="4" borderId="7" xfId="0" applyNumberFormat="1" applyFont="1" applyFill="1" applyBorder="1" applyAlignment="1" applyProtection="1">
      <alignment horizontal="right" vertical="top" wrapText="1"/>
      <protection locked="0"/>
    </xf>
    <xf numFmtId="165" fontId="1" fillId="4" borderId="7"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65" fontId="1" fillId="3" borderId="1" xfId="0" applyNumberFormat="1" applyFont="1" applyFill="1" applyBorder="1" applyAlignment="1" applyProtection="1">
      <alignment horizontal="right" vertical="top" wrapText="1"/>
      <protection locked="0"/>
    </xf>
    <xf numFmtId="1" fontId="1" fillId="4" borderId="1" xfId="0" applyNumberFormat="1" applyFont="1" applyFill="1" applyBorder="1" applyAlignment="1" applyProtection="1">
      <alignment horizontal="center" vertical="top" wrapText="1"/>
      <protection locked="0"/>
    </xf>
    <xf numFmtId="0" fontId="1" fillId="0" borderId="35" xfId="0" applyFont="1" applyBorder="1" applyAlignment="1" applyProtection="1">
      <alignment horizontal="center" vertical="top" wrapText="1"/>
      <protection locked="0"/>
    </xf>
    <xf numFmtId="0" fontId="1" fillId="4" borderId="24" xfId="0" applyFont="1" applyFill="1" applyBorder="1" applyAlignment="1" applyProtection="1">
      <alignment horizontal="left" vertical="top" wrapText="1"/>
      <protection locked="0"/>
    </xf>
    <xf numFmtId="0" fontId="1" fillId="4" borderId="49" xfId="0" applyFont="1" applyFill="1" applyBorder="1" applyAlignment="1" applyProtection="1">
      <alignment horizontal="center" vertical="top" wrapText="1"/>
      <protection locked="0"/>
    </xf>
    <xf numFmtId="165" fontId="1" fillId="4" borderId="49" xfId="0" applyNumberFormat="1" applyFont="1" applyFill="1" applyBorder="1" applyAlignment="1" applyProtection="1">
      <alignment horizontal="right" vertical="top" wrapText="1"/>
      <protection locked="0"/>
    </xf>
    <xf numFmtId="165" fontId="1" fillId="3" borderId="49" xfId="0" applyNumberFormat="1" applyFont="1" applyFill="1" applyBorder="1" applyAlignment="1" applyProtection="1">
      <alignment horizontal="right" vertical="top" wrapText="1"/>
      <protection locked="0"/>
    </xf>
    <xf numFmtId="1" fontId="1" fillId="4" borderId="49" xfId="0" applyNumberFormat="1" applyFont="1" applyFill="1" applyBorder="1" applyAlignment="1" applyProtection="1">
      <alignment horizontal="center" vertical="top" wrapText="1"/>
      <protection locked="0"/>
    </xf>
    <xf numFmtId="0" fontId="1" fillId="4" borderId="14" xfId="0" applyFont="1" applyFill="1" applyBorder="1" applyAlignment="1" applyProtection="1">
      <alignment horizontal="left" vertical="top" wrapText="1"/>
      <protection locked="0"/>
    </xf>
    <xf numFmtId="0" fontId="1" fillId="3" borderId="23" xfId="0" applyFont="1" applyFill="1" applyBorder="1" applyAlignment="1" applyProtection="1">
      <alignment horizontal="center" vertical="top" wrapText="1"/>
      <protection locked="0"/>
    </xf>
    <xf numFmtId="165" fontId="1" fillId="3" borderId="23" xfId="0" applyNumberFormat="1" applyFont="1" applyFill="1" applyBorder="1" applyAlignment="1" applyProtection="1">
      <alignment horizontal="right" vertical="top" wrapText="1"/>
      <protection locked="0"/>
    </xf>
    <xf numFmtId="165" fontId="1" fillId="3" borderId="23" xfId="0" applyNumberFormat="1" applyFont="1" applyFill="1" applyBorder="1" applyAlignment="1">
      <alignment horizontal="right" vertical="top" wrapText="1"/>
    </xf>
    <xf numFmtId="1" fontId="1" fillId="3" borderId="23" xfId="0" applyNumberFormat="1" applyFont="1" applyFill="1" applyBorder="1" applyAlignment="1" applyProtection="1">
      <alignment horizontal="center" vertical="top" wrapText="1"/>
      <protection locked="0"/>
    </xf>
    <xf numFmtId="0" fontId="1" fillId="3" borderId="29" xfId="0" applyFont="1" applyFill="1" applyBorder="1" applyAlignment="1" applyProtection="1">
      <alignment horizontal="center" vertical="top" wrapText="1"/>
      <protection locked="0"/>
    </xf>
    <xf numFmtId="164" fontId="1" fillId="0" borderId="0" xfId="0" applyNumberFormat="1" applyFont="1" applyAlignment="1" applyProtection="1">
      <alignment horizontal="right" vertical="top" wrapText="1"/>
      <protection locked="0"/>
    </xf>
    <xf numFmtId="164" fontId="1" fillId="4" borderId="7" xfId="0" applyNumberFormat="1" applyFont="1" applyFill="1" applyBorder="1" applyAlignment="1" applyProtection="1">
      <alignment horizontal="right" vertical="top" wrapText="1"/>
      <protection locked="0"/>
    </xf>
    <xf numFmtId="1" fontId="1" fillId="4" borderId="7" xfId="0" applyNumberFormat="1" applyFont="1" applyFill="1" applyBorder="1" applyAlignment="1" applyProtection="1">
      <alignment horizontal="center" vertical="top" wrapText="1"/>
      <protection locked="0"/>
    </xf>
    <xf numFmtId="164" fontId="1" fillId="4" borderId="1" xfId="0" applyNumberFormat="1" applyFont="1" applyFill="1" applyBorder="1" applyAlignment="1" applyProtection="1">
      <alignment horizontal="right" vertical="top" wrapText="1"/>
      <protection locked="0"/>
    </xf>
    <xf numFmtId="164" fontId="1" fillId="4" borderId="49" xfId="0" applyNumberFormat="1" applyFont="1" applyFill="1" applyBorder="1" applyAlignment="1" applyProtection="1">
      <alignment horizontal="right" vertical="top" wrapText="1"/>
      <protection locked="0"/>
    </xf>
    <xf numFmtId="165" fontId="1" fillId="3" borderId="4" xfId="0" applyNumberFormat="1" applyFont="1" applyFill="1" applyBorder="1" applyAlignment="1" applyProtection="1">
      <alignment horizontal="right" vertical="top" wrapText="1"/>
      <protection locked="0"/>
    </xf>
    <xf numFmtId="164" fontId="1" fillId="3" borderId="23" xfId="0" applyNumberFormat="1" applyFont="1" applyFill="1" applyBorder="1" applyAlignment="1" applyProtection="1">
      <alignment horizontal="righ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1" fontId="1" fillId="0" borderId="0" xfId="0" applyNumberFormat="1" applyFont="1" applyAlignment="1" applyProtection="1">
      <alignment vertical="top" wrapText="1"/>
      <protection locked="0"/>
    </xf>
    <xf numFmtId="0" fontId="1" fillId="4" borderId="5" xfId="0" applyFont="1" applyFill="1" applyBorder="1" applyAlignment="1" applyProtection="1">
      <alignment vertical="top" wrapText="1"/>
      <protection locked="0"/>
    </xf>
    <xf numFmtId="1" fontId="1" fillId="4" borderId="1" xfId="0" applyNumberFormat="1"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165" fontId="1" fillId="4" borderId="4" xfId="0" applyNumberFormat="1" applyFont="1" applyFill="1" applyBorder="1" applyAlignment="1" applyProtection="1">
      <alignment horizontal="right" vertical="top" wrapText="1"/>
      <protection locked="0"/>
    </xf>
    <xf numFmtId="1" fontId="1" fillId="4" borderId="49" xfId="0" applyNumberFormat="1" applyFont="1" applyFill="1" applyBorder="1" applyAlignment="1" applyProtection="1">
      <alignment vertical="top" wrapText="1"/>
      <protection locked="0"/>
    </xf>
    <xf numFmtId="1" fontId="1" fillId="3" borderId="23" xfId="0" applyNumberFormat="1" applyFont="1" applyFill="1" applyBorder="1" applyAlignment="1" applyProtection="1">
      <alignment vertical="top" wrapText="1"/>
      <protection locked="0"/>
    </xf>
    <xf numFmtId="1" fontId="1" fillId="0" borderId="0" xfId="0" applyNumberFormat="1" applyFont="1" applyAlignment="1" applyProtection="1">
      <alignment horizontal="left" vertical="top" wrapText="1"/>
      <protection locked="0"/>
    </xf>
    <xf numFmtId="0" fontId="1" fillId="4" borderId="6" xfId="0" applyFont="1" applyFill="1" applyBorder="1" applyAlignment="1" applyProtection="1">
      <alignment vertical="top" wrapText="1"/>
      <protection locked="0"/>
    </xf>
    <xf numFmtId="1" fontId="1" fillId="4" borderId="7"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 fontId="1" fillId="4" borderId="49" xfId="0" applyNumberFormat="1" applyFont="1" applyFill="1" applyBorder="1" applyAlignment="1" applyProtection="1">
      <alignment horizontal="left" vertical="top" wrapText="1"/>
      <protection locked="0"/>
    </xf>
    <xf numFmtId="1" fontId="1" fillId="3" borderId="23" xfId="0" applyNumberFormat="1"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165" fontId="1" fillId="0" borderId="0" xfId="0" applyNumberFormat="1" applyFont="1" applyAlignment="1" applyProtection="1">
      <alignment horizontal="center" vertical="top" wrapText="1"/>
      <protection locked="0"/>
    </xf>
    <xf numFmtId="0" fontId="1" fillId="0" borderId="11" xfId="0" applyFont="1" applyBorder="1" applyAlignment="1" applyProtection="1">
      <alignment horizontal="left" vertical="top" wrapText="1"/>
      <protection locked="0"/>
    </xf>
    <xf numFmtId="1" fontId="1" fillId="0" borderId="7" xfId="0" applyNumberFormat="1" applyFont="1" applyBorder="1" applyAlignment="1" applyProtection="1">
      <alignment horizontal="center" vertical="top" wrapText="1"/>
      <protection locked="0"/>
    </xf>
    <xf numFmtId="1" fontId="1" fillId="0" borderId="7" xfId="0" applyNumberFormat="1"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 fontId="1" fillId="0" borderId="1" xfId="0" applyNumberFormat="1" applyFont="1" applyBorder="1" applyAlignment="1" applyProtection="1">
      <alignment horizontal="center" vertical="top" wrapText="1"/>
      <protection locked="0"/>
    </xf>
    <xf numFmtId="1" fontId="1" fillId="0" borderId="1" xfId="0" applyNumberFormat="1" applyFont="1" applyBorder="1" applyAlignment="1" applyProtection="1">
      <alignment horizontal="left" vertical="top" wrapText="1"/>
      <protection locked="0"/>
    </xf>
    <xf numFmtId="0" fontId="1" fillId="0" borderId="50"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51"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52" xfId="0" applyFont="1" applyBorder="1" applyAlignment="1" applyProtection="1">
      <alignment horizontal="left" vertical="top" wrapText="1"/>
      <protection locked="0"/>
    </xf>
    <xf numFmtId="0" fontId="10" fillId="0" borderId="2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13" fillId="5" borderId="26" xfId="0" applyFont="1" applyFill="1" applyBorder="1" applyAlignment="1" applyProtection="1">
      <alignment horizontal="left" vertical="center" wrapText="1"/>
      <protection locked="0"/>
    </xf>
    <xf numFmtId="0" fontId="1" fillId="5" borderId="48" xfId="0" applyFont="1" applyFill="1" applyBorder="1" applyAlignment="1" applyProtection="1">
      <alignment horizontal="left" vertical="center" wrapText="1"/>
      <protection locked="0"/>
    </xf>
    <xf numFmtId="0" fontId="1" fillId="5" borderId="25" xfId="0" applyFont="1" applyFill="1" applyBorder="1" applyAlignment="1" applyProtection="1">
      <alignment horizontal="left" vertical="center" wrapText="1"/>
      <protection locked="0"/>
    </xf>
    <xf numFmtId="164" fontId="16" fillId="0" borderId="0" xfId="0" applyNumberFormat="1" applyFont="1" applyAlignment="1" applyProtection="1">
      <alignment horizontal="right" vertical="top" wrapText="1"/>
      <protection locked="0"/>
    </xf>
    <xf numFmtId="49" fontId="30" fillId="0" borderId="0" xfId="0" applyNumberFormat="1" applyFont="1" applyAlignment="1">
      <alignment horizontal="center" vertical="center" wrapText="1"/>
    </xf>
    <xf numFmtId="0" fontId="4" fillId="0" borderId="0" xfId="0" applyFont="1" applyAlignment="1">
      <alignment horizontal="right" vertical="center" wrapText="1"/>
    </xf>
    <xf numFmtId="0" fontId="4" fillId="5" borderId="3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1" fillId="0" borderId="50"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51"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52" xfId="0" applyFont="1" applyBorder="1" applyAlignment="1" applyProtection="1">
      <alignment vertical="top" wrapText="1"/>
      <protection locked="0"/>
    </xf>
    <xf numFmtId="0" fontId="26" fillId="5" borderId="26"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9" fillId="5" borderId="26" xfId="0" applyFont="1" applyFill="1" applyBorder="1" applyAlignment="1">
      <alignment horizontal="left" vertical="center" wrapText="1" readingOrder="1"/>
    </xf>
    <xf numFmtId="0" fontId="19" fillId="5" borderId="48" xfId="0" applyFont="1" applyFill="1" applyBorder="1" applyAlignment="1">
      <alignment horizontal="left" vertical="center" wrapText="1" readingOrder="1"/>
    </xf>
    <xf numFmtId="0" fontId="19" fillId="5" borderId="25" xfId="0" applyFont="1" applyFill="1" applyBorder="1" applyAlignment="1">
      <alignment horizontal="left" vertical="center" wrapText="1" readingOrder="1"/>
    </xf>
    <xf numFmtId="0" fontId="4" fillId="0" borderId="53" xfId="0" applyFont="1" applyBorder="1" applyAlignment="1">
      <alignment horizontal="center" vertical="center" wrapText="1"/>
    </xf>
    <xf numFmtId="0" fontId="2" fillId="0" borderId="61" xfId="0" applyFont="1" applyBorder="1" applyAlignment="1">
      <alignment horizontal="center" vertical="center" wrapText="1"/>
    </xf>
    <xf numFmtId="0" fontId="3" fillId="5" borderId="60"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52" xfId="0"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lignment horizontal="center" vertical="center" wrapText="1"/>
    </xf>
    <xf numFmtId="49" fontId="2" fillId="0" borderId="0" xfId="0" applyNumberFormat="1" applyFont="1" applyAlignment="1">
      <alignment horizontal="left" vertical="center" wrapText="1"/>
    </xf>
    <xf numFmtId="0" fontId="4" fillId="5" borderId="44"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15" fillId="5" borderId="5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0" borderId="20" xfId="0" applyFont="1" applyBorder="1" applyAlignment="1">
      <alignment vertical="center" wrapText="1"/>
    </xf>
    <xf numFmtId="165" fontId="4" fillId="5" borderId="4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1" fillId="0" borderId="26"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3" fillId="5" borderId="26"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1" fillId="4" borderId="50"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51"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52" xfId="0" applyFont="1" applyFill="1" applyBorder="1" applyAlignment="1" applyProtection="1">
      <alignment horizontal="left" vertical="center" wrapText="1"/>
      <protection locked="0"/>
    </xf>
    <xf numFmtId="0" fontId="3" fillId="5" borderId="50" xfId="0" applyFont="1" applyFill="1" applyBorder="1" applyAlignment="1">
      <alignment horizontal="left" vertical="center" wrapText="1"/>
    </xf>
    <xf numFmtId="49" fontId="4" fillId="5" borderId="22" xfId="2" applyNumberFormat="1" applyFont="1" applyFill="1" applyBorder="1" applyAlignment="1">
      <alignment horizontal="center" vertical="center" wrapText="1"/>
    </xf>
    <xf numFmtId="49" fontId="4" fillId="5" borderId="38" xfId="2" applyNumberFormat="1" applyFont="1" applyFill="1" applyBorder="1" applyAlignment="1">
      <alignment horizontal="center" vertical="center" wrapText="1"/>
    </xf>
    <xf numFmtId="0" fontId="15" fillId="5" borderId="26" xfId="0" applyFont="1" applyFill="1" applyBorder="1" applyAlignment="1" applyProtection="1">
      <alignment horizontal="left" vertical="center" wrapText="1"/>
      <protection locked="0"/>
    </xf>
    <xf numFmtId="0" fontId="15" fillId="5" borderId="48" xfId="0" applyFont="1" applyFill="1" applyBorder="1" applyAlignment="1" applyProtection="1">
      <alignment horizontal="left" vertical="center" wrapText="1"/>
      <protection locked="0"/>
    </xf>
    <xf numFmtId="0" fontId="15" fillId="5" borderId="25" xfId="0"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4" fillId="5" borderId="48"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Alignment="1" applyProtection="1">
      <alignment horizontal="center" vertical="center" wrapText="1"/>
      <protection locked="0"/>
    </xf>
    <xf numFmtId="49" fontId="4" fillId="0" borderId="26" xfId="0" applyNumberFormat="1" applyFont="1" applyBorder="1" applyAlignment="1" applyProtection="1">
      <alignment horizontal="left" wrapText="1"/>
      <protection locked="0"/>
    </xf>
    <xf numFmtId="49" fontId="4" fillId="0" borderId="48"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 fillId="5" borderId="26" xfId="0" applyFont="1" applyFill="1" applyBorder="1" applyAlignment="1" applyProtection="1">
      <alignment horizontal="left" vertical="center" wrapText="1"/>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1" fillId="0" borderId="1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2" fillId="5" borderId="26" xfId="0" applyFont="1" applyFill="1" applyBorder="1" applyProtection="1">
      <protection locked="0"/>
    </xf>
    <xf numFmtId="0" fontId="23" fillId="5" borderId="48" xfId="0" applyFont="1" applyFill="1" applyBorder="1" applyProtection="1">
      <protection locked="0"/>
    </xf>
    <xf numFmtId="0" fontId="23" fillId="5" borderId="25" xfId="0" applyFont="1" applyFill="1" applyBorder="1" applyProtection="1">
      <protection locked="0"/>
    </xf>
    <xf numFmtId="0" fontId="4" fillId="5" borderId="26" xfId="0" applyFont="1" applyFill="1" applyBorder="1" applyAlignment="1" applyProtection="1">
      <alignment horizontal="left" vertical="center" wrapText="1" indent="1"/>
      <protection locked="0"/>
    </xf>
    <xf numFmtId="0" fontId="4" fillId="5" borderId="48"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49" fontId="10" fillId="0" borderId="20" xfId="0" applyNumberFormat="1" applyFont="1" applyBorder="1" applyAlignment="1" applyProtection="1">
      <alignment horizontal="center" vertical="center"/>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9"/>
  <sheetViews>
    <sheetView showGridLines="0" topLeftCell="A10" zoomScale="84" zoomScaleNormal="84" workbookViewId="0">
      <selection activeCell="A7" sqref="A7:F7"/>
    </sheetView>
  </sheetViews>
  <sheetFormatPr defaultColWidth="9.1796875" defaultRowHeight="12.5" x14ac:dyDescent="0.25"/>
  <cols>
    <col min="1" max="1" width="24.1796875" style="27" customWidth="1"/>
    <col min="2" max="2" width="20.1796875" style="27" customWidth="1"/>
    <col min="3" max="3" width="19.1796875" style="27" customWidth="1"/>
    <col min="4" max="4" width="18.453125" style="9" customWidth="1"/>
    <col min="5" max="5" width="18.54296875" style="9" customWidth="1"/>
    <col min="6" max="6" width="60.1796875" style="10" customWidth="1"/>
    <col min="7" max="19" width="9.453125" style="9" customWidth="1"/>
    <col min="20" max="16384" width="9.1796875" style="9"/>
  </cols>
  <sheetData>
    <row r="1" spans="1:13" s="10" customFormat="1" ht="11.25" customHeight="1" x14ac:dyDescent="0.25">
      <c r="A1" s="19"/>
      <c r="B1" s="331" t="s">
        <v>0</v>
      </c>
      <c r="C1" s="331"/>
      <c r="D1" s="331"/>
      <c r="E1" s="331"/>
      <c r="F1" s="20"/>
      <c r="G1" s="209"/>
      <c r="H1" s="209"/>
      <c r="I1" s="209"/>
      <c r="J1" s="209"/>
      <c r="K1" s="209"/>
      <c r="L1" s="209"/>
      <c r="M1" s="209"/>
    </row>
    <row r="2" spans="1:13" s="10" customFormat="1" ht="11.25" customHeight="1" x14ac:dyDescent="0.25">
      <c r="A2" s="21"/>
      <c r="B2" s="331"/>
      <c r="C2" s="331"/>
      <c r="D2" s="331"/>
      <c r="E2" s="331"/>
      <c r="F2" s="20"/>
      <c r="G2" s="209"/>
      <c r="H2" s="209"/>
      <c r="I2" s="209"/>
      <c r="J2" s="209"/>
      <c r="K2" s="209"/>
      <c r="L2" s="209"/>
      <c r="M2" s="209"/>
    </row>
    <row r="3" spans="1:13" s="24" customFormat="1" ht="16.5" customHeight="1" x14ac:dyDescent="0.25">
      <c r="A3" s="22" t="s">
        <v>1</v>
      </c>
      <c r="B3" s="23"/>
      <c r="C3" s="332" t="s">
        <v>2</v>
      </c>
      <c r="D3" s="332"/>
      <c r="E3" s="332"/>
      <c r="F3" s="23"/>
    </row>
    <row r="4" spans="1:13" s="24" customFormat="1" ht="15" customHeight="1" x14ac:dyDescent="0.25">
      <c r="A4" s="22" t="s">
        <v>3</v>
      </c>
      <c r="B4" s="192"/>
      <c r="C4" s="332" t="s">
        <v>4</v>
      </c>
      <c r="D4" s="332"/>
      <c r="E4" s="332"/>
      <c r="F4" s="23"/>
    </row>
    <row r="5" spans="1:13" s="24" customFormat="1" ht="10.5" customHeight="1" thickBot="1" x14ac:dyDescent="0.3">
      <c r="A5" s="22"/>
      <c r="B5" s="25"/>
      <c r="C5" s="22"/>
      <c r="D5" s="22"/>
      <c r="E5" s="22"/>
      <c r="F5" s="26" t="s">
        <v>5</v>
      </c>
    </row>
    <row r="6" spans="1:13" ht="15.75" customHeight="1" thickBot="1" x14ac:dyDescent="0.3">
      <c r="A6" s="342" t="s">
        <v>6</v>
      </c>
      <c r="B6" s="343"/>
      <c r="C6" s="343"/>
      <c r="D6" s="343"/>
      <c r="E6" s="343"/>
      <c r="F6" s="344"/>
    </row>
    <row r="7" spans="1:13" ht="228.75" customHeight="1" thickBot="1" x14ac:dyDescent="0.3">
      <c r="A7" s="345" t="s">
        <v>7</v>
      </c>
      <c r="B7" s="346"/>
      <c r="C7" s="346"/>
      <c r="D7" s="346"/>
      <c r="E7" s="346"/>
      <c r="F7" s="347"/>
      <c r="H7" s="24"/>
      <c r="I7" s="24"/>
      <c r="J7" s="24"/>
      <c r="K7" s="24"/>
      <c r="L7" s="24"/>
      <c r="M7" s="24"/>
    </row>
    <row r="8" spans="1:13" ht="7.5" customHeight="1" thickBot="1" x14ac:dyDescent="0.3">
      <c r="D8" s="27"/>
      <c r="E8" s="27"/>
      <c r="F8" s="210"/>
      <c r="H8" s="24"/>
      <c r="I8" s="24"/>
      <c r="J8" s="24"/>
      <c r="K8" s="24"/>
      <c r="L8" s="24"/>
      <c r="M8" s="24"/>
    </row>
    <row r="9" spans="1:13" ht="29.25" customHeight="1" thickBot="1" x14ac:dyDescent="0.3">
      <c r="A9" s="333" t="s">
        <v>8</v>
      </c>
      <c r="B9" s="334"/>
      <c r="C9" s="334"/>
      <c r="D9" s="334"/>
      <c r="E9" s="334"/>
      <c r="F9" s="335"/>
      <c r="H9" s="24"/>
      <c r="I9" s="24"/>
      <c r="J9" s="24"/>
      <c r="K9" s="24"/>
      <c r="L9" s="24"/>
      <c r="M9" s="24"/>
    </row>
    <row r="10" spans="1:13" ht="31.5" thickBot="1" x14ac:dyDescent="0.3">
      <c r="A10" s="195" t="s">
        <v>9</v>
      </c>
      <c r="B10" s="36"/>
      <c r="C10" s="36"/>
      <c r="D10" s="36"/>
      <c r="E10" s="36"/>
      <c r="F10" s="38"/>
      <c r="H10" s="24"/>
      <c r="I10" s="24"/>
      <c r="J10" s="24"/>
      <c r="K10" s="24"/>
      <c r="L10" s="24"/>
      <c r="M10" s="24"/>
    </row>
    <row r="11" spans="1:13" ht="26.5" thickBot="1" x14ac:dyDescent="0.3">
      <c r="A11" s="348" t="s">
        <v>10</v>
      </c>
      <c r="B11" s="39" t="s">
        <v>11</v>
      </c>
      <c r="C11" s="39" t="s">
        <v>12</v>
      </c>
      <c r="D11" s="39" t="s">
        <v>13</v>
      </c>
      <c r="E11" s="39" t="s">
        <v>14</v>
      </c>
      <c r="F11" s="40" t="s">
        <v>15</v>
      </c>
      <c r="H11" s="24"/>
      <c r="I11" s="24"/>
      <c r="J11" s="24"/>
      <c r="K11" s="24"/>
      <c r="L11" s="24"/>
      <c r="M11" s="24"/>
    </row>
    <row r="12" spans="1:13" ht="24" customHeight="1" x14ac:dyDescent="0.25">
      <c r="A12" s="349"/>
      <c r="B12" s="211">
        <v>0</v>
      </c>
      <c r="C12" s="211">
        <v>0</v>
      </c>
      <c r="D12" s="211">
        <f>C12+B12</f>
        <v>0</v>
      </c>
      <c r="E12" s="212">
        <f>IF(D12&gt;0,C12/B12,0)</f>
        <v>0</v>
      </c>
      <c r="F12" s="84" t="s">
        <v>16</v>
      </c>
      <c r="H12" s="24"/>
      <c r="I12" s="24"/>
      <c r="J12" s="24"/>
      <c r="K12" s="24"/>
      <c r="L12" s="24"/>
      <c r="M12" s="24"/>
    </row>
    <row r="13" spans="1:13" ht="14.5" thickBot="1" x14ac:dyDescent="0.3">
      <c r="A13" s="194"/>
      <c r="B13" s="213"/>
      <c r="C13" s="213"/>
      <c r="D13" s="213"/>
      <c r="E13" s="214"/>
      <c r="F13" s="215"/>
      <c r="H13" s="24"/>
      <c r="I13" s="24"/>
      <c r="J13" s="24"/>
      <c r="K13" s="24"/>
      <c r="L13" s="24"/>
      <c r="M13" s="24"/>
    </row>
    <row r="14" spans="1:13" ht="31.5" thickBot="1" x14ac:dyDescent="0.3">
      <c r="A14" s="195" t="s">
        <v>17</v>
      </c>
      <c r="B14" s="36"/>
      <c r="C14" s="36"/>
      <c r="D14" s="36"/>
      <c r="E14" s="36"/>
      <c r="F14" s="38"/>
      <c r="H14" s="24"/>
      <c r="I14" s="24"/>
      <c r="J14" s="24"/>
      <c r="K14" s="24"/>
      <c r="L14" s="24"/>
      <c r="M14" s="24"/>
    </row>
    <row r="15" spans="1:13" s="28" customFormat="1" ht="26.15" customHeight="1" thickBot="1" x14ac:dyDescent="0.3">
      <c r="A15" s="41" t="s">
        <v>18</v>
      </c>
      <c r="B15" s="42" t="s">
        <v>19</v>
      </c>
      <c r="C15" s="42" t="s">
        <v>20</v>
      </c>
      <c r="D15" s="350" t="s">
        <v>21</v>
      </c>
      <c r="E15" s="351"/>
      <c r="F15" s="352"/>
      <c r="H15" s="24"/>
      <c r="I15" s="24"/>
      <c r="J15" s="24"/>
      <c r="K15" s="24"/>
      <c r="L15" s="24"/>
      <c r="M15" s="24"/>
    </row>
    <row r="16" spans="1:13" ht="15.75" customHeight="1" x14ac:dyDescent="0.25">
      <c r="A16" s="43" t="s">
        <v>22</v>
      </c>
      <c r="B16" s="211">
        <f>'a. Personnel'!E34</f>
        <v>0</v>
      </c>
      <c r="C16" s="216">
        <f>IF(B16&gt;0,B16/B$30,0)</f>
        <v>0</v>
      </c>
      <c r="D16" s="353"/>
      <c r="E16" s="354"/>
      <c r="F16" s="355"/>
      <c r="G16" s="209"/>
      <c r="H16" s="24"/>
      <c r="I16" s="24"/>
      <c r="J16" s="24"/>
      <c r="K16" s="24"/>
      <c r="L16" s="24"/>
      <c r="M16" s="24"/>
    </row>
    <row r="17" spans="1:13" ht="15.75" customHeight="1" x14ac:dyDescent="0.25">
      <c r="A17" s="44" t="s">
        <v>23</v>
      </c>
      <c r="B17" s="211">
        <f>'b. Fringe'!D13</f>
        <v>0</v>
      </c>
      <c r="C17" s="216">
        <f t="shared" ref="C17:C20" si="0">IF(B17&gt;0,B17/B$30,0)</f>
        <v>0</v>
      </c>
      <c r="D17" s="356"/>
      <c r="E17" s="357"/>
      <c r="F17" s="358"/>
      <c r="G17" s="209"/>
      <c r="H17" s="24"/>
      <c r="I17" s="24"/>
      <c r="J17" s="24"/>
      <c r="K17" s="24"/>
      <c r="L17" s="24"/>
      <c r="M17" s="24"/>
    </row>
    <row r="18" spans="1:13" ht="15.75" customHeight="1" x14ac:dyDescent="0.25">
      <c r="A18" s="44" t="s">
        <v>24</v>
      </c>
      <c r="B18" s="211">
        <f>'c. Travel'!K12</f>
        <v>0</v>
      </c>
      <c r="C18" s="216">
        <f t="shared" si="0"/>
        <v>0</v>
      </c>
      <c r="D18" s="356"/>
      <c r="E18" s="357"/>
      <c r="F18" s="358"/>
      <c r="G18" s="209"/>
      <c r="H18" s="24"/>
      <c r="I18" s="24"/>
      <c r="J18" s="24"/>
      <c r="K18" s="24"/>
      <c r="L18" s="24"/>
      <c r="M18" s="24"/>
    </row>
    <row r="19" spans="1:13" ht="15.75" customHeight="1" x14ac:dyDescent="0.25">
      <c r="A19" s="44" t="s">
        <v>25</v>
      </c>
      <c r="B19" s="211">
        <f>'d. Equipment'!E14</f>
        <v>0</v>
      </c>
      <c r="C19" s="216">
        <f t="shared" si="0"/>
        <v>0</v>
      </c>
      <c r="D19" s="356"/>
      <c r="E19" s="357"/>
      <c r="F19" s="358"/>
      <c r="G19" s="209"/>
      <c r="H19" s="24"/>
      <c r="I19" s="24"/>
      <c r="J19" s="24"/>
      <c r="K19" s="24"/>
      <c r="L19" s="24"/>
      <c r="M19" s="24"/>
    </row>
    <row r="20" spans="1:13" ht="15.75" customHeight="1" x14ac:dyDescent="0.25">
      <c r="A20" s="44" t="s">
        <v>26</v>
      </c>
      <c r="B20" s="211">
        <f>'e. Supplies'!E15</f>
        <v>0</v>
      </c>
      <c r="C20" s="216">
        <f t="shared" si="0"/>
        <v>0</v>
      </c>
      <c r="D20" s="356"/>
      <c r="E20" s="357"/>
      <c r="F20" s="358"/>
      <c r="G20" s="209"/>
      <c r="H20" s="24"/>
      <c r="I20" s="24"/>
      <c r="J20" s="24"/>
      <c r="K20" s="24"/>
      <c r="L20" s="24"/>
      <c r="M20" s="24"/>
    </row>
    <row r="21" spans="1:13" ht="14" x14ac:dyDescent="0.25">
      <c r="A21" s="45" t="s">
        <v>27</v>
      </c>
      <c r="B21" s="211"/>
      <c r="C21" s="216"/>
      <c r="D21" s="356"/>
      <c r="E21" s="357"/>
      <c r="F21" s="358"/>
      <c r="G21" s="209"/>
      <c r="H21" s="24"/>
      <c r="I21" s="24"/>
      <c r="J21" s="24"/>
      <c r="K21" s="24"/>
      <c r="L21" s="24"/>
      <c r="M21" s="24"/>
    </row>
    <row r="22" spans="1:13" ht="14" x14ac:dyDescent="0.25">
      <c r="A22" s="46" t="s">
        <v>28</v>
      </c>
      <c r="B22" s="211">
        <f>'f. Contractual'!D13</f>
        <v>0</v>
      </c>
      <c r="C22" s="216">
        <f>IF(B22&gt;0,B22/B$30,0)</f>
        <v>0</v>
      </c>
      <c r="D22" s="356"/>
      <c r="E22" s="357"/>
      <c r="F22" s="358"/>
      <c r="G22" s="209"/>
      <c r="H22" s="24"/>
      <c r="I22" s="24"/>
      <c r="J22" s="24"/>
      <c r="K22" s="24"/>
      <c r="L22" s="24"/>
      <c r="M22" s="24"/>
    </row>
    <row r="23" spans="1:13" ht="14" x14ac:dyDescent="0.25">
      <c r="A23" s="46" t="s">
        <v>29</v>
      </c>
      <c r="B23" s="211">
        <f>'f. Contractual'!D22</f>
        <v>0</v>
      </c>
      <c r="C23" s="216">
        <f t="shared" ref="C23:C29" si="1">IF(B23&gt;0,B23/B$30,0)</f>
        <v>0</v>
      </c>
      <c r="D23" s="356"/>
      <c r="E23" s="357"/>
      <c r="F23" s="358"/>
      <c r="G23" s="209"/>
      <c r="H23" s="24"/>
      <c r="I23" s="24"/>
      <c r="J23" s="24"/>
      <c r="K23" s="24"/>
      <c r="L23" s="24"/>
      <c r="M23" s="24"/>
    </row>
    <row r="24" spans="1:13" ht="14" x14ac:dyDescent="0.25">
      <c r="A24" s="46" t="s">
        <v>30</v>
      </c>
      <c r="B24" s="211">
        <f>'f. Contractual'!D27</f>
        <v>0</v>
      </c>
      <c r="C24" s="216">
        <f t="shared" si="1"/>
        <v>0</v>
      </c>
      <c r="D24" s="356"/>
      <c r="E24" s="357"/>
      <c r="F24" s="358"/>
      <c r="G24" s="209"/>
      <c r="H24" s="24"/>
      <c r="I24" s="24"/>
      <c r="J24" s="24"/>
      <c r="K24" s="24"/>
      <c r="L24" s="24"/>
      <c r="M24" s="24"/>
    </row>
    <row r="25" spans="1:13" ht="14" x14ac:dyDescent="0.25">
      <c r="A25" s="47" t="s">
        <v>31</v>
      </c>
      <c r="B25" s="211">
        <f>'f. Contractual'!D29</f>
        <v>0</v>
      </c>
      <c r="C25" s="216">
        <f t="shared" si="1"/>
        <v>0</v>
      </c>
      <c r="D25" s="356"/>
      <c r="E25" s="357"/>
      <c r="F25" s="358"/>
      <c r="G25" s="209"/>
      <c r="H25" s="24"/>
      <c r="I25" s="24"/>
      <c r="J25" s="24"/>
      <c r="K25" s="24"/>
      <c r="L25" s="24"/>
      <c r="M25" s="24"/>
    </row>
    <row r="26" spans="1:13" ht="15.75" customHeight="1" x14ac:dyDescent="0.25">
      <c r="A26" s="44" t="s">
        <v>32</v>
      </c>
      <c r="B26" s="211">
        <f>'g. Construction'!C15</f>
        <v>0</v>
      </c>
      <c r="C26" s="216">
        <f t="shared" si="1"/>
        <v>0</v>
      </c>
      <c r="D26" s="356"/>
      <c r="E26" s="357"/>
      <c r="F26" s="358"/>
      <c r="G26" s="209"/>
      <c r="H26" s="24"/>
      <c r="I26" s="24"/>
      <c r="J26" s="24"/>
      <c r="K26" s="24"/>
      <c r="L26" s="24"/>
      <c r="M26" s="24"/>
    </row>
    <row r="27" spans="1:13" ht="15.75" customHeight="1" x14ac:dyDescent="0.25">
      <c r="A27" s="44" t="s">
        <v>33</v>
      </c>
      <c r="B27" s="211">
        <f>'h. Other'!C14</f>
        <v>0</v>
      </c>
      <c r="C27" s="216">
        <f t="shared" si="1"/>
        <v>0</v>
      </c>
      <c r="D27" s="356"/>
      <c r="E27" s="357"/>
      <c r="F27" s="358"/>
      <c r="G27" s="209"/>
      <c r="H27" s="24"/>
      <c r="I27" s="24"/>
      <c r="J27" s="24"/>
      <c r="K27" s="24"/>
      <c r="L27" s="24"/>
      <c r="M27" s="24"/>
    </row>
    <row r="28" spans="1:13" ht="15.75" customHeight="1" x14ac:dyDescent="0.25">
      <c r="A28" s="44" t="s">
        <v>34</v>
      </c>
      <c r="B28" s="217">
        <f>B16+B17+B18+B19+B20+B25+B26+B27</f>
        <v>0</v>
      </c>
      <c r="C28" s="216">
        <f t="shared" si="1"/>
        <v>0</v>
      </c>
      <c r="D28" s="356"/>
      <c r="E28" s="357"/>
      <c r="F28" s="358"/>
      <c r="G28" s="209"/>
      <c r="H28" s="24"/>
      <c r="I28" s="24"/>
      <c r="J28" s="24"/>
      <c r="K28" s="24"/>
      <c r="L28" s="24"/>
      <c r="M28" s="24"/>
    </row>
    <row r="29" spans="1:13" ht="15.75" customHeight="1" x14ac:dyDescent="0.25">
      <c r="A29" s="44" t="s">
        <v>35</v>
      </c>
      <c r="B29" s="211">
        <f>'i. Indirect'!B16</f>
        <v>0</v>
      </c>
      <c r="C29" s="216">
        <f t="shared" si="1"/>
        <v>0</v>
      </c>
      <c r="D29" s="356"/>
      <c r="E29" s="357"/>
      <c r="F29" s="358"/>
      <c r="G29" s="209"/>
      <c r="H29" s="24"/>
      <c r="I29" s="24"/>
      <c r="J29" s="24"/>
      <c r="K29" s="24"/>
      <c r="L29" s="24"/>
      <c r="M29" s="24"/>
    </row>
    <row r="30" spans="1:13" ht="15.75" customHeight="1" thickBot="1" x14ac:dyDescent="0.3">
      <c r="A30" s="48" t="s">
        <v>36</v>
      </c>
      <c r="B30" s="218">
        <f>B28+B29</f>
        <v>0</v>
      </c>
      <c r="C30" s="219">
        <f>C28+C29</f>
        <v>0</v>
      </c>
      <c r="D30" s="359"/>
      <c r="E30" s="360"/>
      <c r="F30" s="361"/>
      <c r="G30" s="209"/>
    </row>
    <row r="31" spans="1:13" ht="8.25" customHeight="1" thickBot="1" x14ac:dyDescent="0.3">
      <c r="F31" s="209"/>
    </row>
    <row r="32" spans="1:13" x14ac:dyDescent="0.25">
      <c r="A32" s="336" t="s">
        <v>37</v>
      </c>
      <c r="B32" s="337"/>
      <c r="C32" s="337"/>
      <c r="D32" s="337"/>
      <c r="E32" s="337"/>
      <c r="F32" s="338"/>
    </row>
    <row r="33" spans="1:6" ht="10.5" customHeight="1" thickBot="1" x14ac:dyDescent="0.3">
      <c r="A33" s="339"/>
      <c r="B33" s="340"/>
      <c r="C33" s="340"/>
      <c r="D33" s="340"/>
      <c r="E33" s="340"/>
      <c r="F33" s="341"/>
    </row>
    <row r="34" spans="1:6" x14ac:dyDescent="0.25">
      <c r="F34" s="209"/>
    </row>
    <row r="35" spans="1:6" x14ac:dyDescent="0.25">
      <c r="F35" s="209"/>
    </row>
    <row r="36" spans="1:6" x14ac:dyDescent="0.25">
      <c r="F36" s="209"/>
    </row>
    <row r="37" spans="1:6" ht="13" x14ac:dyDescent="0.25">
      <c r="A37" s="29"/>
      <c r="B37" s="29"/>
      <c r="C37" s="29"/>
      <c r="F37" s="209"/>
    </row>
    <row r="38" spans="1:6" x14ac:dyDescent="0.25">
      <c r="F38" s="209"/>
    </row>
    <row r="39" spans="1:6" x14ac:dyDescent="0.25">
      <c r="F39" s="209"/>
    </row>
    <row r="40" spans="1:6" x14ac:dyDescent="0.25">
      <c r="F40" s="209"/>
    </row>
    <row r="41" spans="1:6" x14ac:dyDescent="0.25">
      <c r="F41" s="209"/>
    </row>
    <row r="42" spans="1:6" x14ac:dyDescent="0.25">
      <c r="F42" s="209"/>
    </row>
    <row r="43" spans="1:6" x14ac:dyDescent="0.25">
      <c r="F43" s="209"/>
    </row>
    <row r="44" spans="1:6" x14ac:dyDescent="0.25">
      <c r="F44" s="209"/>
    </row>
    <row r="45" spans="1:6" x14ac:dyDescent="0.25">
      <c r="F45" s="209"/>
    </row>
    <row r="46" spans="1:6" x14ac:dyDescent="0.25">
      <c r="F46" s="209"/>
    </row>
    <row r="47" spans="1:6" x14ac:dyDescent="0.25">
      <c r="F47" s="209"/>
    </row>
    <row r="48" spans="1:6" x14ac:dyDescent="0.25">
      <c r="F48" s="209"/>
    </row>
    <row r="49" spans="6:6" x14ac:dyDescent="0.25">
      <c r="F49" s="209"/>
    </row>
    <row r="50" spans="6:6" x14ac:dyDescent="0.25">
      <c r="F50" s="209"/>
    </row>
    <row r="51" spans="6:6" x14ac:dyDescent="0.25">
      <c r="F51" s="209"/>
    </row>
    <row r="52" spans="6:6" x14ac:dyDescent="0.25">
      <c r="F52" s="209"/>
    </row>
    <row r="53" spans="6:6" x14ac:dyDescent="0.25">
      <c r="F53" s="209"/>
    </row>
    <row r="54" spans="6:6" x14ac:dyDescent="0.25">
      <c r="F54" s="209"/>
    </row>
    <row r="55" spans="6:6" x14ac:dyDescent="0.25">
      <c r="F55" s="209"/>
    </row>
    <row r="56" spans="6:6" x14ac:dyDescent="0.25">
      <c r="F56" s="209"/>
    </row>
    <row r="57" spans="6:6" x14ac:dyDescent="0.25">
      <c r="F57" s="209"/>
    </row>
    <row r="58" spans="6:6" x14ac:dyDescent="0.25">
      <c r="F58" s="209"/>
    </row>
    <row r="59" spans="6:6" x14ac:dyDescent="0.25">
      <c r="F59" s="209"/>
    </row>
    <row r="60" spans="6:6" x14ac:dyDescent="0.25">
      <c r="F60" s="209"/>
    </row>
    <row r="61" spans="6:6" x14ac:dyDescent="0.25">
      <c r="F61" s="209"/>
    </row>
    <row r="62" spans="6:6" x14ac:dyDescent="0.25">
      <c r="F62" s="209"/>
    </row>
    <row r="63" spans="6:6" x14ac:dyDescent="0.25">
      <c r="F63" s="209"/>
    </row>
    <row r="64" spans="6:6" x14ac:dyDescent="0.25">
      <c r="F64" s="209"/>
    </row>
    <row r="65" spans="6:6" x14ac:dyDescent="0.25">
      <c r="F65" s="209"/>
    </row>
    <row r="66" spans="6:6" x14ac:dyDescent="0.25">
      <c r="F66" s="209"/>
    </row>
    <row r="67" spans="6:6" x14ac:dyDescent="0.25">
      <c r="F67" s="209"/>
    </row>
    <row r="68" spans="6:6" x14ac:dyDescent="0.25">
      <c r="F68" s="209"/>
    </row>
    <row r="69" spans="6:6" x14ac:dyDescent="0.25">
      <c r="F69" s="209"/>
    </row>
    <row r="70" spans="6:6" x14ac:dyDescent="0.25">
      <c r="F70" s="209"/>
    </row>
    <row r="71" spans="6:6" x14ac:dyDescent="0.25">
      <c r="F71" s="209"/>
    </row>
    <row r="72" spans="6:6" x14ac:dyDescent="0.25">
      <c r="F72" s="209"/>
    </row>
    <row r="73" spans="6:6" x14ac:dyDescent="0.25">
      <c r="F73" s="209"/>
    </row>
    <row r="74" spans="6:6" x14ac:dyDescent="0.25">
      <c r="F74" s="209"/>
    </row>
    <row r="75" spans="6:6" x14ac:dyDescent="0.25">
      <c r="F75" s="209"/>
    </row>
    <row r="76" spans="6:6" x14ac:dyDescent="0.25">
      <c r="F76" s="209"/>
    </row>
    <row r="77" spans="6:6" x14ac:dyDescent="0.25">
      <c r="F77" s="209"/>
    </row>
    <row r="78" spans="6:6" x14ac:dyDescent="0.25">
      <c r="F78" s="209"/>
    </row>
    <row r="79" spans="6:6" x14ac:dyDescent="0.25">
      <c r="F79" s="209"/>
    </row>
    <row r="80" spans="6:6" x14ac:dyDescent="0.25">
      <c r="F80" s="209"/>
    </row>
    <row r="81" spans="6:6" x14ac:dyDescent="0.25">
      <c r="F81" s="209"/>
    </row>
    <row r="82" spans="6:6" x14ac:dyDescent="0.25">
      <c r="F82" s="209"/>
    </row>
    <row r="83" spans="6:6" x14ac:dyDescent="0.25">
      <c r="F83" s="209"/>
    </row>
    <row r="84" spans="6:6" x14ac:dyDescent="0.25">
      <c r="F84" s="209"/>
    </row>
    <row r="85" spans="6:6" x14ac:dyDescent="0.25">
      <c r="F85" s="209"/>
    </row>
    <row r="86" spans="6:6" x14ac:dyDescent="0.25">
      <c r="F86" s="209"/>
    </row>
    <row r="87" spans="6:6" x14ac:dyDescent="0.25">
      <c r="F87" s="209"/>
    </row>
    <row r="88" spans="6:6" x14ac:dyDescent="0.25">
      <c r="F88" s="209"/>
    </row>
    <row r="89" spans="6:6" x14ac:dyDescent="0.25">
      <c r="F89" s="209"/>
    </row>
  </sheetData>
  <sheetProtection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24">
    <mergeCell ref="D28:F28"/>
    <mergeCell ref="D29:F29"/>
    <mergeCell ref="D30:F30"/>
    <mergeCell ref="D22:F22"/>
    <mergeCell ref="D23:F23"/>
    <mergeCell ref="D24:F24"/>
    <mergeCell ref="D25:F25"/>
    <mergeCell ref="D26:F26"/>
    <mergeCell ref="B1:E2"/>
    <mergeCell ref="C3:E3"/>
    <mergeCell ref="A9:F9"/>
    <mergeCell ref="A32:F33"/>
    <mergeCell ref="C4:E4"/>
    <mergeCell ref="A6:F6"/>
    <mergeCell ref="A7:F7"/>
    <mergeCell ref="A11:A12"/>
    <mergeCell ref="D15:F15"/>
    <mergeCell ref="D16:F16"/>
    <mergeCell ref="D17:F17"/>
    <mergeCell ref="D18:F18"/>
    <mergeCell ref="D19:F19"/>
    <mergeCell ref="D20:F20"/>
    <mergeCell ref="D21:F21"/>
    <mergeCell ref="D27:F2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90" zoomScaleNormal="90" workbookViewId="0">
      <selection activeCell="K19" sqref="K19"/>
    </sheetView>
  </sheetViews>
  <sheetFormatPr defaultColWidth="9.1796875" defaultRowHeight="12.5" x14ac:dyDescent="0.25"/>
  <cols>
    <col min="1" max="1" width="48.453125" style="183" customWidth="1"/>
    <col min="2" max="2" width="27.453125" style="183" customWidth="1"/>
    <col min="3" max="3" width="31.453125" style="183" customWidth="1"/>
    <col min="4" max="4" width="50.54296875" style="183" customWidth="1"/>
    <col min="5" max="5" width="23.54296875" style="183" hidden="1" customWidth="1"/>
    <col min="6" max="6" width="9.1796875" style="183" hidden="1" customWidth="1"/>
    <col min="7" max="7" width="6.54296875" style="183" customWidth="1"/>
    <col min="8" max="16384" width="9.1796875" style="183"/>
  </cols>
  <sheetData>
    <row r="1" spans="1:8" s="167" customFormat="1" ht="10.5" customHeight="1" x14ac:dyDescent="0.2">
      <c r="A1" s="326" t="s">
        <v>51</v>
      </c>
      <c r="B1" s="326"/>
      <c r="C1" s="418"/>
      <c r="D1" s="419"/>
      <c r="E1" s="98"/>
    </row>
    <row r="2" spans="1:8" s="168" customFormat="1" ht="18.5" thickBot="1" x14ac:dyDescent="0.3">
      <c r="A2" s="442" t="s">
        <v>118</v>
      </c>
      <c r="B2" s="442"/>
      <c r="C2" s="442"/>
      <c r="D2" s="442"/>
      <c r="E2" s="99"/>
      <c r="F2" s="311"/>
      <c r="G2" s="311"/>
      <c r="H2" s="311"/>
    </row>
    <row r="3" spans="1:8" s="102" customFormat="1" ht="123" customHeight="1" thickBot="1" x14ac:dyDescent="0.3">
      <c r="A3" s="413" t="s">
        <v>119</v>
      </c>
      <c r="B3" s="328"/>
      <c r="C3" s="328"/>
      <c r="D3" s="329"/>
      <c r="E3" s="7"/>
      <c r="F3" s="8"/>
      <c r="G3" s="169"/>
      <c r="H3" s="101"/>
    </row>
    <row r="4" spans="1:8" s="168" customFormat="1" ht="6.75" customHeight="1" thickBot="1" x14ac:dyDescent="0.3">
      <c r="A4" s="170"/>
      <c r="B4" s="170"/>
      <c r="C4" s="170"/>
      <c r="D4" s="170"/>
      <c r="E4" s="170"/>
      <c r="F4" s="170"/>
      <c r="G4" s="311"/>
      <c r="H4" s="311"/>
    </row>
    <row r="5" spans="1:8" s="168" customFormat="1" ht="14" x14ac:dyDescent="0.3">
      <c r="A5" s="172"/>
      <c r="B5" s="173" t="s">
        <v>42</v>
      </c>
      <c r="C5" s="414" t="s">
        <v>120</v>
      </c>
      <c r="D5" s="415"/>
      <c r="E5" s="171"/>
      <c r="F5" s="171"/>
      <c r="G5" s="311"/>
      <c r="H5" s="311"/>
    </row>
    <row r="6" spans="1:8" s="168" customFormat="1" ht="14.25" customHeight="1" x14ac:dyDescent="0.3">
      <c r="A6" s="174" t="s">
        <v>121</v>
      </c>
      <c r="B6" s="175"/>
      <c r="C6" s="416"/>
      <c r="D6" s="417"/>
      <c r="E6" s="176"/>
      <c r="F6" s="177"/>
      <c r="G6" s="311"/>
      <c r="H6" s="311"/>
    </row>
    <row r="7" spans="1:8" s="168" customFormat="1" ht="14" x14ac:dyDescent="0.3">
      <c r="A7" s="178" t="s">
        <v>122</v>
      </c>
      <c r="B7" s="85">
        <v>0</v>
      </c>
      <c r="C7" s="423"/>
      <c r="D7" s="424"/>
      <c r="E7" s="179"/>
      <c r="F7" s="180"/>
      <c r="G7" s="311"/>
      <c r="H7" s="311"/>
    </row>
    <row r="8" spans="1:8" s="168" customFormat="1" ht="14" x14ac:dyDescent="0.3">
      <c r="A8" s="178" t="s">
        <v>123</v>
      </c>
      <c r="B8" s="85">
        <v>0</v>
      </c>
      <c r="C8" s="423"/>
      <c r="D8" s="424"/>
      <c r="E8" s="179"/>
      <c r="F8" s="180"/>
      <c r="G8" s="311"/>
      <c r="H8" s="311"/>
    </row>
    <row r="9" spans="1:8" s="168" customFormat="1" ht="14" x14ac:dyDescent="0.3">
      <c r="A9" s="178" t="s">
        <v>124</v>
      </c>
      <c r="B9" s="85">
        <v>0</v>
      </c>
      <c r="C9" s="425"/>
      <c r="D9" s="424"/>
      <c r="E9" s="245"/>
      <c r="F9" s="311"/>
      <c r="G9" s="311"/>
      <c r="H9" s="311"/>
    </row>
    <row r="10" spans="1:8" s="168" customFormat="1" ht="14" x14ac:dyDescent="0.3">
      <c r="A10" s="178" t="s">
        <v>125</v>
      </c>
      <c r="B10" s="85">
        <v>0</v>
      </c>
      <c r="C10" s="425"/>
      <c r="D10" s="424"/>
      <c r="E10" s="245"/>
      <c r="F10" s="311"/>
      <c r="G10" s="311"/>
      <c r="H10" s="311"/>
    </row>
    <row r="11" spans="1:8" s="168" customFormat="1" ht="15" customHeight="1" x14ac:dyDescent="0.3">
      <c r="A11" s="174" t="s">
        <v>126</v>
      </c>
      <c r="B11" s="77"/>
      <c r="C11" s="428"/>
      <c r="D11" s="429"/>
      <c r="E11" s="245"/>
      <c r="F11" s="311"/>
      <c r="G11" s="311"/>
      <c r="H11" s="311"/>
    </row>
    <row r="12" spans="1:8" s="168" customFormat="1" ht="15" customHeight="1" x14ac:dyDescent="0.3">
      <c r="A12" s="178" t="s">
        <v>127</v>
      </c>
      <c r="B12" s="78"/>
      <c r="C12" s="426"/>
      <c r="D12" s="427"/>
      <c r="E12" s="245"/>
      <c r="F12" s="311"/>
      <c r="G12" s="311"/>
      <c r="H12" s="311"/>
    </row>
    <row r="13" spans="1:8" s="168" customFormat="1" ht="15" customHeight="1" x14ac:dyDescent="0.3">
      <c r="A13" s="178" t="s">
        <v>128</v>
      </c>
      <c r="B13" s="78"/>
      <c r="C13" s="426"/>
      <c r="D13" s="427"/>
      <c r="E13" s="245"/>
      <c r="F13" s="311"/>
      <c r="G13" s="311"/>
      <c r="H13" s="311"/>
    </row>
    <row r="14" spans="1:8" s="168" customFormat="1" ht="15" customHeight="1" x14ac:dyDescent="0.3">
      <c r="A14" s="178" t="s">
        <v>129</v>
      </c>
      <c r="B14" s="78"/>
      <c r="C14" s="441"/>
      <c r="D14" s="427"/>
      <c r="E14" s="245"/>
      <c r="F14" s="311"/>
      <c r="G14" s="311"/>
      <c r="H14" s="311"/>
    </row>
    <row r="15" spans="1:8" s="168" customFormat="1" ht="15" customHeight="1" x14ac:dyDescent="0.3">
      <c r="A15" s="178" t="s">
        <v>130</v>
      </c>
      <c r="B15" s="78"/>
      <c r="C15" s="441"/>
      <c r="D15" s="427"/>
      <c r="E15" s="245"/>
      <c r="F15" s="311"/>
      <c r="G15" s="311"/>
      <c r="H15" s="311"/>
    </row>
    <row r="16" spans="1:8" s="168" customFormat="1" ht="15" customHeight="1" thickBot="1" x14ac:dyDescent="0.35">
      <c r="A16" s="181" t="s">
        <v>131</v>
      </c>
      <c r="B16" s="86">
        <f>ROUND(SUM(B12:B15),0)</f>
        <v>0</v>
      </c>
      <c r="C16" s="439"/>
      <c r="D16" s="440"/>
      <c r="E16" s="245"/>
      <c r="F16" s="311"/>
      <c r="G16" s="311"/>
      <c r="H16" s="311"/>
    </row>
    <row r="17" spans="1:8" s="168" customFormat="1" ht="6" customHeight="1" thickBot="1" x14ac:dyDescent="0.3">
      <c r="A17" s="244"/>
      <c r="B17" s="268"/>
      <c r="C17" s="245"/>
      <c r="D17" s="312"/>
      <c r="E17" s="245"/>
      <c r="F17" s="311"/>
      <c r="G17" s="311"/>
      <c r="H17" s="311"/>
    </row>
    <row r="18" spans="1:8" s="168" customFormat="1" ht="48" customHeight="1" thickBot="1" x14ac:dyDescent="0.3">
      <c r="A18" s="433" t="s">
        <v>132</v>
      </c>
      <c r="B18" s="434"/>
      <c r="C18" s="434"/>
      <c r="D18" s="435"/>
      <c r="E18" s="182"/>
      <c r="F18" s="182"/>
      <c r="G18" s="182"/>
      <c r="H18" s="311"/>
    </row>
    <row r="19" spans="1:8" s="168" customFormat="1" ht="163.5" customHeight="1" thickBot="1" x14ac:dyDescent="0.3">
      <c r="A19" s="436" t="s">
        <v>133</v>
      </c>
      <c r="B19" s="437"/>
      <c r="C19" s="437"/>
      <c r="D19" s="438"/>
      <c r="E19" s="6"/>
      <c r="F19" s="6"/>
      <c r="G19" s="6"/>
      <c r="H19" s="311"/>
    </row>
    <row r="20" spans="1:8" s="168" customFormat="1" ht="7.5" customHeight="1" thickBot="1" x14ac:dyDescent="0.3">
      <c r="A20" s="6"/>
      <c r="B20" s="6"/>
      <c r="C20" s="6"/>
      <c r="D20" s="6"/>
      <c r="E20" s="6"/>
      <c r="F20" s="6"/>
      <c r="G20" s="6"/>
      <c r="H20" s="311"/>
    </row>
    <row r="21" spans="1:8" s="168" customFormat="1" ht="16" thickBot="1" x14ac:dyDescent="0.4">
      <c r="A21" s="430" t="s">
        <v>134</v>
      </c>
      <c r="B21" s="431"/>
      <c r="C21" s="431"/>
      <c r="D21" s="432"/>
      <c r="E21" s="6"/>
      <c r="F21" s="6"/>
      <c r="G21" s="6"/>
      <c r="H21" s="311"/>
    </row>
    <row r="22" spans="1:8" s="168" customFormat="1" ht="6" customHeight="1" thickBot="1" x14ac:dyDescent="0.3">
      <c r="A22" s="6"/>
      <c r="B22" s="6"/>
      <c r="C22" s="6"/>
      <c r="D22" s="6"/>
      <c r="E22" s="6"/>
      <c r="F22" s="6"/>
      <c r="G22" s="6"/>
      <c r="H22" s="311"/>
    </row>
    <row r="23" spans="1:8" s="168" customFormat="1" ht="57.75" customHeight="1" x14ac:dyDescent="0.25">
      <c r="A23" s="336" t="s">
        <v>135</v>
      </c>
      <c r="B23" s="337"/>
      <c r="C23" s="337"/>
      <c r="D23" s="338"/>
      <c r="E23" s="243"/>
      <c r="F23" s="243"/>
      <c r="G23" s="243"/>
      <c r="H23" s="311"/>
    </row>
    <row r="24" spans="1:8" s="168" customFormat="1" ht="24.75" customHeight="1" x14ac:dyDescent="0.25">
      <c r="A24" s="420"/>
      <c r="B24" s="421"/>
      <c r="C24" s="421"/>
      <c r="D24" s="422"/>
      <c r="E24" s="243"/>
      <c r="F24" s="243"/>
      <c r="G24" s="243"/>
      <c r="H24" s="311"/>
    </row>
    <row r="25" spans="1:8" s="168" customFormat="1" ht="4.5" customHeight="1" thickBot="1" x14ac:dyDescent="0.3">
      <c r="A25" s="339"/>
      <c r="B25" s="340"/>
      <c r="C25" s="340"/>
      <c r="D25" s="341"/>
      <c r="E25" s="243"/>
      <c r="F25" s="243"/>
      <c r="G25" s="243"/>
      <c r="H25" s="311"/>
    </row>
    <row r="26" spans="1:8" s="168" customFormat="1" x14ac:dyDescent="0.25">
      <c r="A26" s="311"/>
      <c r="B26" s="311"/>
      <c r="C26" s="311"/>
      <c r="D26" s="311"/>
      <c r="E26" s="311"/>
      <c r="F26" s="311"/>
      <c r="G26" s="311"/>
      <c r="H26" s="311"/>
    </row>
    <row r="27" spans="1:8" s="168" customFormat="1" x14ac:dyDescent="0.25">
      <c r="A27" s="311"/>
      <c r="B27" s="311"/>
      <c r="C27" s="311"/>
      <c r="D27" s="311"/>
      <c r="E27" s="311"/>
      <c r="F27" s="311"/>
      <c r="G27" s="311"/>
      <c r="H27" s="311"/>
    </row>
    <row r="28" spans="1:8" s="168" customFormat="1" x14ac:dyDescent="0.25">
      <c r="A28" s="311"/>
      <c r="B28" s="311"/>
      <c r="C28" s="311"/>
      <c r="D28" s="311"/>
      <c r="E28" s="311"/>
      <c r="F28" s="311"/>
      <c r="G28" s="311"/>
      <c r="H28" s="311"/>
    </row>
    <row r="29" spans="1:8" s="168" customFormat="1" x14ac:dyDescent="0.25">
      <c r="A29" s="311"/>
      <c r="B29" s="311"/>
      <c r="C29" s="311"/>
      <c r="D29" s="311"/>
      <c r="E29" s="311"/>
      <c r="F29" s="311"/>
      <c r="G29" s="311"/>
      <c r="H29" s="311"/>
    </row>
    <row r="30" spans="1:8" s="168" customFormat="1" x14ac:dyDescent="0.25">
      <c r="A30" s="311"/>
      <c r="B30" s="311"/>
      <c r="C30" s="311"/>
      <c r="D30" s="311"/>
      <c r="E30" s="311"/>
      <c r="F30" s="311"/>
      <c r="G30" s="311"/>
      <c r="H30" s="311"/>
    </row>
    <row r="31" spans="1:8" s="168" customFormat="1" x14ac:dyDescent="0.25">
      <c r="A31" s="311"/>
      <c r="B31" s="311"/>
      <c r="C31" s="311"/>
      <c r="D31" s="311"/>
      <c r="E31" s="311"/>
      <c r="F31" s="311"/>
      <c r="G31" s="311"/>
      <c r="H31" s="311"/>
    </row>
    <row r="32" spans="1:8" s="168" customFormat="1" x14ac:dyDescent="0.25">
      <c r="A32" s="311"/>
      <c r="B32" s="311"/>
      <c r="C32" s="311"/>
      <c r="D32" s="311"/>
      <c r="E32" s="311"/>
      <c r="F32" s="311"/>
      <c r="G32" s="311"/>
      <c r="H32" s="311"/>
    </row>
    <row r="33" s="168" customFormat="1" x14ac:dyDescent="0.25"/>
    <row r="34" s="168" customFormat="1" x14ac:dyDescent="0.25"/>
    <row r="35" s="168" customFormat="1" x14ac:dyDescent="0.25"/>
    <row r="36" s="168" customFormat="1" x14ac:dyDescent="0.25"/>
    <row r="37" s="168" customFormat="1" x14ac:dyDescent="0.25"/>
    <row r="38" s="168" customFormat="1" x14ac:dyDescent="0.25"/>
    <row r="39" s="168" customFormat="1" x14ac:dyDescent="0.25"/>
    <row r="40" s="168" customFormat="1" x14ac:dyDescent="0.25"/>
    <row r="41" s="168" customFormat="1" x14ac:dyDescent="0.25"/>
    <row r="42" s="168" customFormat="1" x14ac:dyDescent="0.25"/>
    <row r="43" s="168" customFormat="1" x14ac:dyDescent="0.25"/>
    <row r="44" s="168" customFormat="1" x14ac:dyDescent="0.25"/>
    <row r="45" s="168" customFormat="1" x14ac:dyDescent="0.25"/>
    <row r="46" s="168" customFormat="1" x14ac:dyDescent="0.25"/>
    <row r="47" s="168" customFormat="1" x14ac:dyDescent="0.25"/>
    <row r="48" s="168" customFormat="1" x14ac:dyDescent="0.25"/>
    <row r="49" s="168" customFormat="1" x14ac:dyDescent="0.25"/>
    <row r="50" s="168" customFormat="1" x14ac:dyDescent="0.25"/>
    <row r="51" s="168" customFormat="1" x14ac:dyDescent="0.25"/>
    <row r="52" s="168" customFormat="1" x14ac:dyDescent="0.25"/>
    <row r="53" s="168" customFormat="1" x14ac:dyDescent="0.25"/>
    <row r="54" s="168" customFormat="1" x14ac:dyDescent="0.25"/>
    <row r="55" s="168" customFormat="1" x14ac:dyDescent="0.25"/>
    <row r="56" s="168" customFormat="1" x14ac:dyDescent="0.25"/>
    <row r="57" s="168" customFormat="1" x14ac:dyDescent="0.25"/>
    <row r="58" s="168" customFormat="1" x14ac:dyDescent="0.25"/>
    <row r="59" s="168" customFormat="1" x14ac:dyDescent="0.25"/>
    <row r="60" s="168" customFormat="1" x14ac:dyDescent="0.25"/>
    <row r="61" s="168" customFormat="1" x14ac:dyDescent="0.25"/>
    <row r="62" s="168" customFormat="1" x14ac:dyDescent="0.25"/>
    <row r="63" s="168" customFormat="1" x14ac:dyDescent="0.25"/>
    <row r="64" s="168" customFormat="1" x14ac:dyDescent="0.25"/>
    <row r="65" s="168" customFormat="1" x14ac:dyDescent="0.25"/>
    <row r="66" s="168" customFormat="1" x14ac:dyDescent="0.25"/>
    <row r="67" s="168" customFormat="1" x14ac:dyDescent="0.25"/>
    <row r="68" s="168" customFormat="1" x14ac:dyDescent="0.25"/>
    <row r="69" s="168" customFormat="1" x14ac:dyDescent="0.25"/>
    <row r="70" s="168" customFormat="1" x14ac:dyDescent="0.25"/>
    <row r="71" s="168" customFormat="1" x14ac:dyDescent="0.25"/>
    <row r="72" s="168" customFormat="1" x14ac:dyDescent="0.25"/>
    <row r="73" s="168" customFormat="1" x14ac:dyDescent="0.25"/>
    <row r="74" s="168" customFormat="1" x14ac:dyDescent="0.25"/>
    <row r="75" s="168" customFormat="1" x14ac:dyDescent="0.25"/>
    <row r="76" s="168" customFormat="1" x14ac:dyDescent="0.25"/>
    <row r="77" s="168" customFormat="1" x14ac:dyDescent="0.25"/>
    <row r="78" s="168" customFormat="1" x14ac:dyDescent="0.25"/>
    <row r="79" s="168" customFormat="1" x14ac:dyDescent="0.25"/>
    <row r="80" s="168" customFormat="1" x14ac:dyDescent="0.25"/>
    <row r="81" spans="6:7" s="168" customFormat="1" x14ac:dyDescent="0.25">
      <c r="F81" s="311"/>
      <c r="G81" s="311"/>
    </row>
    <row r="82" spans="6:7" x14ac:dyDescent="0.25">
      <c r="F82" s="311"/>
      <c r="G82" s="311"/>
    </row>
    <row r="83" spans="6:7" x14ac:dyDescent="0.25">
      <c r="F83" s="311"/>
      <c r="G83" s="311"/>
    </row>
    <row r="84" spans="6:7" x14ac:dyDescent="0.25">
      <c r="F84" s="311"/>
      <c r="G84" s="311"/>
    </row>
    <row r="85" spans="6:7" x14ac:dyDescent="0.25">
      <c r="F85" s="311"/>
      <c r="G85" s="311"/>
    </row>
    <row r="86" spans="6:7" x14ac:dyDescent="0.25">
      <c r="F86" s="311"/>
      <c r="G86" s="311"/>
    </row>
    <row r="87" spans="6:7" x14ac:dyDescent="0.25">
      <c r="F87" s="311"/>
      <c r="G87" s="311"/>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20">
    <mergeCell ref="C16:D16"/>
    <mergeCell ref="C14:D14"/>
    <mergeCell ref="C15:D15"/>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tabSelected="1" zoomScale="90" workbookViewId="0">
      <selection activeCell="A21" sqref="A21:D22"/>
    </sheetView>
  </sheetViews>
  <sheetFormatPr defaultColWidth="9.1796875" defaultRowHeight="12.5" x14ac:dyDescent="0.25"/>
  <cols>
    <col min="1" max="1" width="22.453125" style="107" customWidth="1"/>
    <col min="2" max="2" width="15.1796875" style="103" customWidth="1"/>
    <col min="3" max="3" width="97.453125" style="104" customWidth="1"/>
    <col min="4" max="4" width="16.453125" style="127" customWidth="1"/>
    <col min="5" max="16384" width="9.1796875" style="3"/>
  </cols>
  <sheetData>
    <row r="1" spans="1:12" s="125" customFormat="1" ht="10" x14ac:dyDescent="0.25">
      <c r="A1" s="326" t="s">
        <v>38</v>
      </c>
      <c r="B1" s="326"/>
      <c r="C1" s="326"/>
      <c r="D1" s="98"/>
      <c r="E1" s="124"/>
    </row>
    <row r="2" spans="1:12" s="126" customFormat="1" ht="18.5" thickBot="1" x14ac:dyDescent="0.3">
      <c r="A2" s="325" t="s">
        <v>12</v>
      </c>
      <c r="B2" s="325"/>
      <c r="C2" s="325"/>
      <c r="D2" s="325"/>
      <c r="E2" s="101"/>
      <c r="F2" s="101"/>
      <c r="G2" s="101"/>
      <c r="H2" s="101"/>
      <c r="I2" s="101"/>
      <c r="J2" s="102"/>
      <c r="K2" s="102"/>
      <c r="L2" s="102"/>
    </row>
    <row r="3" spans="1:12" s="15" customFormat="1" ht="291" customHeight="1" thickBot="1" x14ac:dyDescent="0.3">
      <c r="A3" s="327" t="s">
        <v>136</v>
      </c>
      <c r="B3" s="328"/>
      <c r="C3" s="328"/>
      <c r="D3" s="329"/>
      <c r="E3" s="242"/>
      <c r="F3" s="242"/>
      <c r="G3" s="242"/>
      <c r="H3" s="242"/>
      <c r="I3" s="242"/>
      <c r="J3" s="242"/>
      <c r="K3" s="242"/>
      <c r="L3" s="242"/>
    </row>
    <row r="4" spans="1:12" ht="21" customHeight="1" thickBot="1" x14ac:dyDescent="0.3">
      <c r="A4" s="244"/>
      <c r="B4" s="245"/>
      <c r="C4" s="246"/>
      <c r="D4" s="269"/>
      <c r="E4" s="243"/>
      <c r="F4" s="243"/>
      <c r="G4" s="243"/>
      <c r="H4" s="243"/>
      <c r="I4" s="243"/>
      <c r="J4" s="243"/>
      <c r="K4" s="243"/>
      <c r="L4" s="243"/>
    </row>
    <row r="5" spans="1:12" s="100" customFormat="1" ht="42.75" customHeight="1" thickBot="1" x14ac:dyDescent="0.3">
      <c r="A5" s="208" t="s">
        <v>137</v>
      </c>
      <c r="B5" s="131" t="s">
        <v>138</v>
      </c>
      <c r="C5" s="131" t="s">
        <v>139</v>
      </c>
      <c r="D5" s="132" t="s">
        <v>140</v>
      </c>
    </row>
    <row r="6" spans="1:12" ht="26" thickBot="1" x14ac:dyDescent="0.3">
      <c r="A6" s="184" t="s">
        <v>141</v>
      </c>
      <c r="B6" s="185" t="s">
        <v>142</v>
      </c>
      <c r="C6" s="186" t="s">
        <v>143</v>
      </c>
      <c r="D6" s="187">
        <v>13600</v>
      </c>
      <c r="E6" s="243"/>
      <c r="F6" s="243"/>
      <c r="G6" s="243"/>
      <c r="H6" s="243"/>
      <c r="I6" s="243"/>
      <c r="J6" s="243"/>
      <c r="K6" s="243"/>
      <c r="L6" s="243"/>
    </row>
    <row r="7" spans="1:12" ht="13" x14ac:dyDescent="0.25">
      <c r="A7" s="313"/>
      <c r="B7" s="314"/>
      <c r="C7" s="315"/>
      <c r="D7" s="202"/>
      <c r="E7" s="243"/>
      <c r="F7" s="243"/>
      <c r="G7" s="243"/>
      <c r="H7" s="243"/>
      <c r="I7" s="243"/>
      <c r="J7" s="243"/>
      <c r="K7" s="243"/>
      <c r="L7" s="243"/>
    </row>
    <row r="8" spans="1:12" ht="13" x14ac:dyDescent="0.25">
      <c r="A8" s="313"/>
      <c r="B8" s="314"/>
      <c r="C8" s="315"/>
      <c r="D8" s="203"/>
      <c r="E8" s="243"/>
      <c r="F8" s="243"/>
      <c r="G8" s="243"/>
      <c r="H8" s="243"/>
      <c r="I8" s="243"/>
      <c r="J8" s="243"/>
      <c r="K8" s="243"/>
      <c r="L8" s="243"/>
    </row>
    <row r="9" spans="1:12" ht="13" x14ac:dyDescent="0.25">
      <c r="A9" s="313"/>
      <c r="B9" s="314"/>
      <c r="C9" s="315"/>
      <c r="D9" s="203"/>
      <c r="E9" s="243"/>
      <c r="F9" s="243"/>
      <c r="G9" s="243"/>
      <c r="H9" s="243"/>
      <c r="I9" s="243"/>
      <c r="J9" s="243"/>
      <c r="K9" s="243"/>
      <c r="L9" s="243"/>
    </row>
    <row r="10" spans="1:12" ht="13" x14ac:dyDescent="0.25">
      <c r="A10" s="313"/>
      <c r="B10" s="314"/>
      <c r="C10" s="315"/>
      <c r="D10" s="203"/>
      <c r="E10" s="243"/>
      <c r="F10" s="243"/>
      <c r="G10" s="243"/>
      <c r="H10" s="243"/>
      <c r="I10" s="243"/>
      <c r="J10" s="243"/>
      <c r="K10" s="243"/>
      <c r="L10" s="243"/>
    </row>
    <row r="11" spans="1:12" ht="13" x14ac:dyDescent="0.25">
      <c r="A11" s="313"/>
      <c r="B11" s="314"/>
      <c r="C11" s="315"/>
      <c r="D11" s="203"/>
      <c r="E11" s="243"/>
      <c r="F11" s="243"/>
      <c r="G11" s="243"/>
      <c r="H11" s="243"/>
      <c r="I11" s="243"/>
      <c r="J11" s="243"/>
      <c r="K11" s="243"/>
      <c r="L11" s="243"/>
    </row>
    <row r="12" spans="1:12" ht="13" x14ac:dyDescent="0.25">
      <c r="A12" s="313"/>
      <c r="B12" s="314"/>
      <c r="C12" s="315"/>
      <c r="D12" s="203"/>
      <c r="E12" s="243"/>
      <c r="F12" s="243"/>
      <c r="G12" s="243"/>
      <c r="H12" s="243"/>
      <c r="I12" s="243"/>
      <c r="J12" s="243"/>
      <c r="K12" s="243"/>
      <c r="L12" s="243"/>
    </row>
    <row r="13" spans="1:12" ht="13" x14ac:dyDescent="0.25">
      <c r="A13" s="316"/>
      <c r="B13" s="317"/>
      <c r="C13" s="318"/>
      <c r="D13" s="203"/>
      <c r="E13" s="243"/>
      <c r="F13" s="243"/>
      <c r="G13" s="243"/>
      <c r="H13" s="243"/>
      <c r="I13" s="243"/>
      <c r="J13" s="243"/>
      <c r="K13" s="243"/>
      <c r="L13" s="243"/>
    </row>
    <row r="14" spans="1:12" ht="13" x14ac:dyDescent="0.25">
      <c r="A14" s="316"/>
      <c r="B14" s="317"/>
      <c r="C14" s="318"/>
      <c r="D14" s="203"/>
      <c r="E14" s="243"/>
      <c r="F14" s="243"/>
      <c r="G14" s="243"/>
      <c r="H14" s="243"/>
      <c r="I14" s="243"/>
      <c r="J14" s="243"/>
      <c r="K14" s="243"/>
      <c r="L14" s="243"/>
    </row>
    <row r="15" spans="1:12" ht="15.5" x14ac:dyDescent="0.25">
      <c r="A15" s="316"/>
      <c r="B15" s="317"/>
      <c r="C15" s="318"/>
      <c r="D15" s="203"/>
      <c r="E15" s="243"/>
      <c r="F15" s="243"/>
      <c r="G15" s="243"/>
      <c r="H15" s="243"/>
      <c r="I15" s="243"/>
      <c r="J15" s="330"/>
      <c r="K15" s="330"/>
      <c r="L15" s="330"/>
    </row>
    <row r="16" spans="1:12" ht="13.5" thickBot="1" x14ac:dyDescent="0.3">
      <c r="A16" s="316"/>
      <c r="B16" s="317"/>
      <c r="C16" s="318"/>
      <c r="D16" s="204"/>
      <c r="E16" s="243"/>
      <c r="F16" s="243"/>
      <c r="G16" s="243"/>
      <c r="H16" s="243"/>
      <c r="I16" s="243"/>
      <c r="J16" s="243"/>
      <c r="K16" s="243"/>
      <c r="L16" s="243"/>
    </row>
    <row r="17" spans="1:4" s="100" customFormat="1" ht="13.5" thickBot="1" x14ac:dyDescent="0.3">
      <c r="A17" s="75"/>
      <c r="B17" s="70"/>
      <c r="C17" s="76" t="s">
        <v>144</v>
      </c>
      <c r="D17" s="191">
        <f>ROUND(SUM(D7:D16),0)</f>
        <v>0</v>
      </c>
    </row>
    <row r="18" spans="1:4" s="188" customFormat="1" ht="9" customHeight="1" x14ac:dyDescent="0.25">
      <c r="C18" s="189"/>
      <c r="D18" s="190"/>
    </row>
    <row r="19" spans="1:4" s="188" customFormat="1" ht="31" x14ac:dyDescent="0.25">
      <c r="A19" s="189" t="s">
        <v>145</v>
      </c>
      <c r="B19" s="205">
        <v>0</v>
      </c>
      <c r="C19" s="206" t="s">
        <v>146</v>
      </c>
      <c r="D19" s="207">
        <f>IF(B19&gt;0,D17/B19,0)</f>
        <v>0</v>
      </c>
    </row>
    <row r="20" spans="1:4" s="188" customFormat="1" ht="4.5" customHeight="1" thickBot="1" x14ac:dyDescent="0.3">
      <c r="A20" s="189"/>
      <c r="B20" s="190"/>
      <c r="D20" s="190"/>
    </row>
    <row r="21" spans="1:4" x14ac:dyDescent="0.25">
      <c r="A21" s="319" t="s">
        <v>37</v>
      </c>
      <c r="B21" s="320"/>
      <c r="C21" s="320"/>
      <c r="D21" s="321"/>
    </row>
    <row r="22" spans="1:4" ht="13" thickBot="1" x14ac:dyDescent="0.3">
      <c r="A22" s="322"/>
      <c r="B22" s="323"/>
      <c r="C22" s="323"/>
      <c r="D22" s="324"/>
    </row>
  </sheetData>
  <sheetProtection formatCells="0" formatColumns="0" formatRows="0" insertRows="0" deleteRows="0" selectLockedCells="1"/>
  <customSheetViews>
    <customSheetView guid="{D7FF18E2-A72D-4088-BD59-9D74A43C39A8}" scale="90" showPageBreaks="1" printArea="1">
      <selection activeCell="I15" sqref="I15"/>
      <pageMargins left="0" right="0" top="0" bottom="0" header="0" footer="0"/>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 right="0" top="0" bottom="0" header="0" footer="0"/>
      <printOptions horizontalCentered="1"/>
      <pageSetup scale="86"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H17" sqref="H17"/>
    </sheetView>
  </sheetViews>
  <sheetFormatPr defaultColWidth="9.1796875" defaultRowHeight="12.5" x14ac:dyDescent="0.25"/>
  <cols>
    <col min="1" max="1" width="8.54296875" style="10" customWidth="1"/>
    <col min="2" max="2" width="33.81640625" style="10" customWidth="1"/>
    <col min="3" max="3" width="10.81640625" style="16" customWidth="1"/>
    <col min="4" max="4" width="12.1796875" style="17" customWidth="1"/>
    <col min="5" max="5" width="17.453125" style="18" customWidth="1"/>
    <col min="6" max="6" width="51.81640625" style="16" customWidth="1"/>
    <col min="7" max="16384" width="9.1796875" style="10"/>
  </cols>
  <sheetData>
    <row r="1" spans="1:6" s="31" customFormat="1" ht="11.25" customHeight="1" x14ac:dyDescent="0.25">
      <c r="A1" s="364" t="s">
        <v>38</v>
      </c>
      <c r="B1" s="364"/>
      <c r="C1" s="83"/>
      <c r="D1" s="83"/>
      <c r="E1" s="83"/>
      <c r="F1" s="193"/>
    </row>
    <row r="2" spans="1:6" s="1" customFormat="1" ht="18.5" thickBot="1" x14ac:dyDescent="0.3">
      <c r="A2" s="362" t="s">
        <v>22</v>
      </c>
      <c r="B2" s="362"/>
      <c r="C2" s="362"/>
      <c r="D2" s="362"/>
      <c r="E2" s="362"/>
      <c r="F2" s="362"/>
    </row>
    <row r="3" spans="1:6" s="11" customFormat="1" ht="14.25" customHeight="1" x14ac:dyDescent="0.25">
      <c r="A3" s="367" t="s">
        <v>39</v>
      </c>
      <c r="B3" s="368"/>
      <c r="C3" s="368"/>
      <c r="D3" s="368"/>
      <c r="E3" s="368"/>
      <c r="F3" s="369"/>
    </row>
    <row r="4" spans="1:6" ht="118.75" customHeight="1" thickBot="1" x14ac:dyDescent="0.3">
      <c r="A4" s="370"/>
      <c r="B4" s="371"/>
      <c r="C4" s="371"/>
      <c r="D4" s="371"/>
      <c r="E4" s="371"/>
      <c r="F4" s="372"/>
    </row>
    <row r="5" spans="1:6" ht="13.75" customHeight="1" thickBot="1" x14ac:dyDescent="0.3">
      <c r="A5" s="12"/>
      <c r="B5" s="12"/>
      <c r="C5" s="12"/>
      <c r="D5" s="12"/>
      <c r="E5" s="12"/>
      <c r="F5" s="12"/>
    </row>
    <row r="6" spans="1:6" ht="19.5" customHeight="1" x14ac:dyDescent="0.25">
      <c r="A6" s="374" t="s">
        <v>40</v>
      </c>
      <c r="B6" s="365" t="s">
        <v>41</v>
      </c>
      <c r="C6" s="363" t="s">
        <v>42</v>
      </c>
      <c r="D6" s="363"/>
      <c r="E6" s="363"/>
      <c r="F6" s="376" t="s">
        <v>43</v>
      </c>
    </row>
    <row r="7" spans="1:6" s="13" customFormat="1" ht="28.5" thickBot="1" x14ac:dyDescent="0.3">
      <c r="A7" s="375"/>
      <c r="B7" s="366"/>
      <c r="C7" s="49" t="s">
        <v>44</v>
      </c>
      <c r="D7" s="50" t="s">
        <v>45</v>
      </c>
      <c r="E7" s="74" t="s">
        <v>46</v>
      </c>
      <c r="F7" s="377"/>
    </row>
    <row r="8" spans="1:6" s="15" customFormat="1" ht="15.75" customHeight="1" x14ac:dyDescent="0.25">
      <c r="A8" s="81">
        <v>1</v>
      </c>
      <c r="B8" s="51" t="s">
        <v>47</v>
      </c>
      <c r="C8" s="52">
        <v>2000</v>
      </c>
      <c r="D8" s="53">
        <v>85</v>
      </c>
      <c r="E8" s="54">
        <f t="shared" ref="E8:E30" si="0">C8*D8</f>
        <v>170000</v>
      </c>
      <c r="F8" s="55" t="s">
        <v>48</v>
      </c>
    </row>
    <row r="9" spans="1:6" s="15" customFormat="1" ht="15.75" customHeight="1" thickBot="1" x14ac:dyDescent="0.3">
      <c r="A9" s="82">
        <v>2</v>
      </c>
      <c r="B9" s="56" t="s">
        <v>49</v>
      </c>
      <c r="C9" s="57">
        <v>4000</v>
      </c>
      <c r="D9" s="58">
        <v>20</v>
      </c>
      <c r="E9" s="59">
        <f t="shared" si="0"/>
        <v>80000</v>
      </c>
      <c r="F9" s="60" t="s">
        <v>48</v>
      </c>
    </row>
    <row r="10" spans="1:6" s="14" customFormat="1" ht="15.75" customHeight="1" x14ac:dyDescent="0.25">
      <c r="A10" s="220"/>
      <c r="B10" s="221"/>
      <c r="C10" s="222"/>
      <c r="D10" s="223"/>
      <c r="E10" s="224">
        <f>C10*D10</f>
        <v>0</v>
      </c>
      <c r="F10" s="225"/>
    </row>
    <row r="11" spans="1:6" s="14" customFormat="1" ht="15.75" customHeight="1" x14ac:dyDescent="0.25">
      <c r="A11" s="220"/>
      <c r="B11" s="221"/>
      <c r="C11" s="222"/>
      <c r="D11" s="223"/>
      <c r="E11" s="224">
        <f t="shared" si="0"/>
        <v>0</v>
      </c>
      <c r="F11" s="225"/>
    </row>
    <row r="12" spans="1:6" s="14" customFormat="1" ht="15.75" customHeight="1" x14ac:dyDescent="0.25">
      <c r="A12" s="220"/>
      <c r="B12" s="221"/>
      <c r="C12" s="222"/>
      <c r="D12" s="223"/>
      <c r="E12" s="224">
        <f t="shared" si="0"/>
        <v>0</v>
      </c>
      <c r="F12" s="225"/>
    </row>
    <row r="13" spans="1:6" s="14" customFormat="1" ht="15.75" customHeight="1" x14ac:dyDescent="0.25">
      <c r="A13" s="220"/>
      <c r="B13" s="221"/>
      <c r="C13" s="222"/>
      <c r="D13" s="223"/>
      <c r="E13" s="224">
        <f t="shared" si="0"/>
        <v>0</v>
      </c>
      <c r="F13" s="225"/>
    </row>
    <row r="14" spans="1:6" s="14" customFormat="1" ht="15.75" customHeight="1" x14ac:dyDescent="0.25">
      <c r="A14" s="220"/>
      <c r="B14" s="221"/>
      <c r="C14" s="222"/>
      <c r="D14" s="223"/>
      <c r="E14" s="224">
        <f t="shared" si="0"/>
        <v>0</v>
      </c>
      <c r="F14" s="225"/>
    </row>
    <row r="15" spans="1:6" s="15" customFormat="1" ht="15.75" customHeight="1" x14ac:dyDescent="0.25">
      <c r="A15" s="220"/>
      <c r="B15" s="226"/>
      <c r="C15" s="227"/>
      <c r="D15" s="228"/>
      <c r="E15" s="224">
        <f t="shared" si="0"/>
        <v>0</v>
      </c>
      <c r="F15" s="229"/>
    </row>
    <row r="16" spans="1:6" s="15" customFormat="1" ht="15.75" customHeight="1" x14ac:dyDescent="0.25">
      <c r="A16" s="220"/>
      <c r="B16" s="226"/>
      <c r="C16" s="227"/>
      <c r="D16" s="228"/>
      <c r="E16" s="224">
        <f t="shared" si="0"/>
        <v>0</v>
      </c>
      <c r="F16" s="229"/>
    </row>
    <row r="17" spans="1:6" s="15" customFormat="1" ht="15.75" customHeight="1" x14ac:dyDescent="0.25">
      <c r="A17" s="220"/>
      <c r="B17" s="226"/>
      <c r="C17" s="227"/>
      <c r="D17" s="228"/>
      <c r="E17" s="224">
        <f t="shared" si="0"/>
        <v>0</v>
      </c>
      <c r="F17" s="229"/>
    </row>
    <row r="18" spans="1:6" s="14" customFormat="1" ht="15.75" customHeight="1" x14ac:dyDescent="0.25">
      <c r="A18" s="220"/>
      <c r="B18" s="230"/>
      <c r="C18" s="227"/>
      <c r="D18" s="228"/>
      <c r="E18" s="224">
        <f t="shared" si="0"/>
        <v>0</v>
      </c>
      <c r="F18" s="229"/>
    </row>
    <row r="19" spans="1:6" s="14" customFormat="1" ht="15.75" customHeight="1" x14ac:dyDescent="0.25">
      <c r="A19" s="220"/>
      <c r="B19" s="230"/>
      <c r="C19" s="227"/>
      <c r="D19" s="228"/>
      <c r="E19" s="224">
        <f t="shared" si="0"/>
        <v>0</v>
      </c>
      <c r="F19" s="229"/>
    </row>
    <row r="20" spans="1:6" s="14" customFormat="1" ht="15.75" customHeight="1" x14ac:dyDescent="0.25">
      <c r="A20" s="220"/>
      <c r="B20" s="230"/>
      <c r="C20" s="227"/>
      <c r="D20" s="228"/>
      <c r="E20" s="224">
        <f t="shared" si="0"/>
        <v>0</v>
      </c>
      <c r="F20" s="229"/>
    </row>
    <row r="21" spans="1:6" s="14" customFormat="1" ht="15.75" customHeight="1" x14ac:dyDescent="0.25">
      <c r="A21" s="220"/>
      <c r="B21" s="230"/>
      <c r="C21" s="227"/>
      <c r="D21" s="228"/>
      <c r="E21" s="224">
        <f t="shared" si="0"/>
        <v>0</v>
      </c>
      <c r="F21" s="229"/>
    </row>
    <row r="22" spans="1:6" s="14" customFormat="1" ht="15.75" customHeight="1" x14ac:dyDescent="0.25">
      <c r="A22" s="220"/>
      <c r="B22" s="230"/>
      <c r="C22" s="227"/>
      <c r="D22" s="228"/>
      <c r="E22" s="224">
        <f t="shared" si="0"/>
        <v>0</v>
      </c>
      <c r="F22" s="229"/>
    </row>
    <row r="23" spans="1:6" s="15" customFormat="1" ht="15.75" customHeight="1" x14ac:dyDescent="0.25">
      <c r="A23" s="220"/>
      <c r="B23" s="226"/>
      <c r="C23" s="227"/>
      <c r="D23" s="228"/>
      <c r="E23" s="224">
        <f t="shared" si="0"/>
        <v>0</v>
      </c>
      <c r="F23" s="229"/>
    </row>
    <row r="24" spans="1:6" s="15" customFormat="1" ht="15.75" customHeight="1" x14ac:dyDescent="0.25">
      <c r="A24" s="220"/>
      <c r="B24" s="226"/>
      <c r="C24" s="227"/>
      <c r="D24" s="228"/>
      <c r="E24" s="224">
        <f t="shared" si="0"/>
        <v>0</v>
      </c>
      <c r="F24" s="229"/>
    </row>
    <row r="25" spans="1:6" s="15" customFormat="1" ht="15.75" customHeight="1" x14ac:dyDescent="0.25">
      <c r="A25" s="220"/>
      <c r="B25" s="226"/>
      <c r="C25" s="227"/>
      <c r="D25" s="228"/>
      <c r="E25" s="224">
        <f t="shared" si="0"/>
        <v>0</v>
      </c>
      <c r="F25" s="229"/>
    </row>
    <row r="26" spans="1:6" s="14" customFormat="1" ht="15.75" customHeight="1" x14ac:dyDescent="0.25">
      <c r="A26" s="220"/>
      <c r="B26" s="230"/>
      <c r="C26" s="227"/>
      <c r="D26" s="228"/>
      <c r="E26" s="224">
        <f t="shared" si="0"/>
        <v>0</v>
      </c>
      <c r="F26" s="229"/>
    </row>
    <row r="27" spans="1:6" s="14" customFormat="1" ht="15.75" customHeight="1" x14ac:dyDescent="0.25">
      <c r="A27" s="220"/>
      <c r="B27" s="230"/>
      <c r="C27" s="227"/>
      <c r="D27" s="228"/>
      <c r="E27" s="224">
        <f t="shared" si="0"/>
        <v>0</v>
      </c>
      <c r="F27" s="229"/>
    </row>
    <row r="28" spans="1:6" s="14" customFormat="1" ht="15.75" customHeight="1" x14ac:dyDescent="0.25">
      <c r="A28" s="220"/>
      <c r="B28" s="230"/>
      <c r="C28" s="227"/>
      <c r="D28" s="228"/>
      <c r="E28" s="224">
        <f t="shared" si="0"/>
        <v>0</v>
      </c>
      <c r="F28" s="229"/>
    </row>
    <row r="29" spans="1:6" s="14" customFormat="1" ht="15.75" customHeight="1" x14ac:dyDescent="0.25">
      <c r="A29" s="220"/>
      <c r="B29" s="230"/>
      <c r="C29" s="227"/>
      <c r="D29" s="228"/>
      <c r="E29" s="224">
        <f t="shared" si="0"/>
        <v>0</v>
      </c>
      <c r="F29" s="229"/>
    </row>
    <row r="30" spans="1:6" s="14" customFormat="1" ht="15.75" customHeight="1" x14ac:dyDescent="0.25">
      <c r="A30" s="220"/>
      <c r="B30" s="230"/>
      <c r="C30" s="227"/>
      <c r="D30" s="228"/>
      <c r="E30" s="224">
        <f t="shared" si="0"/>
        <v>0</v>
      </c>
      <c r="F30" s="229"/>
    </row>
    <row r="31" spans="1:6" s="15" customFormat="1" ht="15.75" customHeight="1" x14ac:dyDescent="0.25">
      <c r="A31" s="220"/>
      <c r="B31" s="226"/>
      <c r="C31" s="227"/>
      <c r="D31" s="228"/>
      <c r="E31" s="224">
        <f>C31*D31</f>
        <v>0</v>
      </c>
      <c r="F31" s="229"/>
    </row>
    <row r="32" spans="1:6" s="15" customFormat="1" ht="15.75" customHeight="1" x14ac:dyDescent="0.25">
      <c r="A32" s="220"/>
      <c r="B32" s="226"/>
      <c r="C32" s="227"/>
      <c r="D32" s="228"/>
      <c r="E32" s="224">
        <f>C32*D32</f>
        <v>0</v>
      </c>
      <c r="F32" s="229"/>
    </row>
    <row r="33" spans="1:6" s="15" customFormat="1" ht="15.75" customHeight="1" thickBot="1" x14ac:dyDescent="0.3">
      <c r="A33" s="220"/>
      <c r="B33" s="231"/>
      <c r="C33" s="232"/>
      <c r="D33" s="233"/>
      <c r="E33" s="234">
        <f>C33*D33</f>
        <v>0</v>
      </c>
      <c r="F33" s="235"/>
    </row>
    <row r="34" spans="1:6" s="14" customFormat="1" ht="15.75" customHeight="1" thickBot="1" x14ac:dyDescent="0.3">
      <c r="A34" s="236"/>
      <c r="B34" s="199" t="s">
        <v>50</v>
      </c>
      <c r="C34" s="37">
        <f>SUM(C10:C33)</f>
        <v>0</v>
      </c>
      <c r="D34" s="61"/>
      <c r="E34" s="87">
        <f>ROUND(SUM(E10:E33),0)</f>
        <v>0</v>
      </c>
      <c r="F34" s="62"/>
    </row>
    <row r="35" spans="1:6" ht="14.25" customHeight="1" thickBot="1" x14ac:dyDescent="0.3">
      <c r="A35" s="373"/>
      <c r="B35" s="373"/>
      <c r="C35" s="373"/>
      <c r="D35" s="373"/>
      <c r="E35" s="237"/>
      <c r="F35" s="238"/>
    </row>
    <row r="36" spans="1:6" x14ac:dyDescent="0.25">
      <c r="A36" s="336" t="s">
        <v>37</v>
      </c>
      <c r="B36" s="337"/>
      <c r="C36" s="337"/>
      <c r="D36" s="337"/>
      <c r="E36" s="337"/>
      <c r="F36" s="338"/>
    </row>
    <row r="37" spans="1:6" ht="13" thickBot="1" x14ac:dyDescent="0.3">
      <c r="A37" s="339"/>
      <c r="B37" s="340"/>
      <c r="C37" s="340"/>
      <c r="D37" s="340"/>
      <c r="E37" s="340"/>
      <c r="F37" s="341"/>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B8" sqref="B8"/>
    </sheetView>
  </sheetViews>
  <sheetFormatPr defaultColWidth="9.1796875" defaultRowHeight="12.5" x14ac:dyDescent="0.25"/>
  <cols>
    <col min="1" max="1" width="75.81640625" style="9" customWidth="1"/>
    <col min="2" max="2" width="23.453125" style="9" customWidth="1"/>
    <col min="3" max="3" width="20.1796875" style="9" customWidth="1"/>
    <col min="4" max="4" width="18.453125" style="9" customWidth="1"/>
    <col min="5" max="5" width="9.1796875" style="9"/>
    <col min="6" max="6" width="31" style="9" bestFit="1" customWidth="1"/>
    <col min="7" max="16384" width="9.1796875" style="9"/>
  </cols>
  <sheetData>
    <row r="1" spans="1:8" s="31" customFormat="1" ht="10" x14ac:dyDescent="0.25">
      <c r="A1" s="364" t="s">
        <v>51</v>
      </c>
      <c r="B1" s="364"/>
      <c r="C1" s="364"/>
      <c r="D1" s="364"/>
      <c r="E1" s="30"/>
      <c r="F1" s="30"/>
    </row>
    <row r="2" spans="1:8" s="1" customFormat="1" ht="18.5" thickBot="1" x14ac:dyDescent="0.3">
      <c r="A2" s="362" t="s">
        <v>23</v>
      </c>
      <c r="B2" s="362"/>
      <c r="C2" s="362"/>
      <c r="D2" s="362"/>
      <c r="E2" s="5"/>
      <c r="F2" s="5"/>
      <c r="G2" s="2"/>
      <c r="H2" s="2"/>
    </row>
    <row r="3" spans="1:8" s="1" customFormat="1" ht="96" customHeight="1" thickBot="1" x14ac:dyDescent="0.3">
      <c r="A3" s="383" t="s">
        <v>52</v>
      </c>
      <c r="B3" s="384"/>
      <c r="C3" s="384"/>
      <c r="D3" s="385"/>
      <c r="E3" s="32"/>
      <c r="F3" s="32"/>
    </row>
    <row r="4" spans="1:8" s="1" customFormat="1" ht="16.75" customHeight="1" thickBot="1" x14ac:dyDescent="0.3">
      <c r="A4" s="32"/>
      <c r="B4" s="32"/>
      <c r="C4" s="32"/>
      <c r="D4" s="32"/>
      <c r="E4" s="32"/>
      <c r="F4" s="32"/>
    </row>
    <row r="5" spans="1:8" s="24" customFormat="1" ht="14" x14ac:dyDescent="0.25">
      <c r="A5" s="63" t="s">
        <v>53</v>
      </c>
      <c r="B5" s="396" t="s">
        <v>42</v>
      </c>
      <c r="C5" s="396"/>
      <c r="D5" s="397"/>
      <c r="E5" s="33"/>
    </row>
    <row r="6" spans="1:8" s="24" customFormat="1" ht="14" x14ac:dyDescent="0.25">
      <c r="A6" s="64"/>
      <c r="B6" s="65" t="s">
        <v>54</v>
      </c>
      <c r="C6" s="65" t="s">
        <v>55</v>
      </c>
      <c r="D6" s="196" t="s">
        <v>56</v>
      </c>
    </row>
    <row r="7" spans="1:8" s="24" customFormat="1" ht="14" x14ac:dyDescent="0.25">
      <c r="A7" s="79" t="s">
        <v>57</v>
      </c>
      <c r="B7" s="200">
        <v>170000</v>
      </c>
      <c r="C7" s="69">
        <v>0.2</v>
      </c>
      <c r="D7" s="197">
        <f>B7*C7</f>
        <v>34000</v>
      </c>
    </row>
    <row r="8" spans="1:8" s="92" customFormat="1" ht="14" x14ac:dyDescent="0.25">
      <c r="A8" s="88"/>
      <c r="B8" s="201"/>
      <c r="C8" s="89"/>
      <c r="D8" s="91">
        <f>C8*B8</f>
        <v>0</v>
      </c>
    </row>
    <row r="9" spans="1:8" s="92" customFormat="1" ht="14" x14ac:dyDescent="0.25">
      <c r="A9" s="88"/>
      <c r="B9" s="201"/>
      <c r="C9" s="89"/>
      <c r="D9" s="91">
        <f>C9*B9</f>
        <v>0</v>
      </c>
    </row>
    <row r="10" spans="1:8" s="92" customFormat="1" ht="14" x14ac:dyDescent="0.25">
      <c r="A10" s="88"/>
      <c r="B10" s="201"/>
      <c r="C10" s="89"/>
      <c r="D10" s="91">
        <f>C10*B10</f>
        <v>0</v>
      </c>
    </row>
    <row r="11" spans="1:8" s="92" customFormat="1" ht="14.25" customHeight="1" x14ac:dyDescent="0.25">
      <c r="A11" s="90"/>
      <c r="B11" s="201"/>
      <c r="C11" s="89"/>
      <c r="D11" s="91">
        <f>C11*B11</f>
        <v>0</v>
      </c>
    </row>
    <row r="12" spans="1:8" s="92" customFormat="1" ht="14.25" customHeight="1" x14ac:dyDescent="0.25">
      <c r="A12" s="90"/>
      <c r="B12" s="201"/>
      <c r="C12" s="89"/>
      <c r="D12" s="91">
        <f>C12*B12</f>
        <v>0</v>
      </c>
    </row>
    <row r="13" spans="1:8" s="10" customFormat="1" ht="14.5" thickBot="1" x14ac:dyDescent="0.3">
      <c r="A13" s="66" t="s">
        <v>58</v>
      </c>
      <c r="B13" s="67">
        <f>ROUND(SUM(B8:B12),0)</f>
        <v>0</v>
      </c>
      <c r="C13" s="68"/>
      <c r="D13" s="198">
        <f>ROUND(SUM(D8:D12),0)</f>
        <v>0</v>
      </c>
      <c r="E13" s="209"/>
      <c r="F13" s="209"/>
      <c r="G13" s="209"/>
      <c r="H13" s="209"/>
    </row>
    <row r="14" spans="1:8" s="10" customFormat="1" ht="13" thickBot="1" x14ac:dyDescent="0.3">
      <c r="A14" s="210"/>
      <c r="B14" s="239"/>
      <c r="C14" s="240"/>
      <c r="D14" s="240"/>
      <c r="E14" s="241"/>
      <c r="F14" s="237"/>
      <c r="G14" s="209"/>
      <c r="H14" s="209"/>
    </row>
    <row r="15" spans="1:8" s="10" customFormat="1" ht="43" customHeight="1" thickBot="1" x14ac:dyDescent="0.3">
      <c r="A15" s="395" t="s">
        <v>59</v>
      </c>
      <c r="B15" s="368"/>
      <c r="C15" s="368"/>
      <c r="D15" s="369"/>
      <c r="E15" s="34"/>
      <c r="F15" s="34"/>
      <c r="G15" s="209"/>
      <c r="H15" s="209"/>
    </row>
    <row r="16" spans="1:8" s="10" customFormat="1" ht="34.75" customHeight="1" x14ac:dyDescent="0.25">
      <c r="A16" s="386" t="s">
        <v>60</v>
      </c>
      <c r="B16" s="387"/>
      <c r="C16" s="387"/>
      <c r="D16" s="388"/>
      <c r="E16" s="13"/>
      <c r="F16" s="13"/>
      <c r="G16" s="209"/>
      <c r="H16" s="209"/>
    </row>
    <row r="17" spans="1:8" s="10" customFormat="1" ht="30.75" customHeight="1" x14ac:dyDescent="0.25">
      <c r="A17" s="389"/>
      <c r="B17" s="390"/>
      <c r="C17" s="390"/>
      <c r="D17" s="391"/>
      <c r="E17" s="35"/>
      <c r="F17" s="35"/>
      <c r="G17" s="209"/>
      <c r="H17" s="209"/>
    </row>
    <row r="18" spans="1:8" s="10" customFormat="1" ht="12.75" customHeight="1" x14ac:dyDescent="0.25">
      <c r="A18" s="389"/>
      <c r="B18" s="390"/>
      <c r="C18" s="390"/>
      <c r="D18" s="391"/>
      <c r="E18" s="13"/>
      <c r="F18" s="13"/>
      <c r="G18" s="209"/>
      <c r="H18" s="209"/>
    </row>
    <row r="19" spans="1:8" s="10" customFormat="1" ht="99.65" customHeight="1" thickBot="1" x14ac:dyDescent="0.3">
      <c r="A19" s="392"/>
      <c r="B19" s="393"/>
      <c r="C19" s="393"/>
      <c r="D19" s="394"/>
      <c r="E19" s="35"/>
      <c r="F19" s="35"/>
      <c r="G19" s="209"/>
      <c r="H19" s="209"/>
    </row>
    <row r="20" spans="1:8" s="10" customFormat="1" ht="17.5" customHeight="1" thickBot="1" x14ac:dyDescent="0.3">
      <c r="A20" s="378"/>
      <c r="B20" s="378"/>
      <c r="C20" s="378"/>
      <c r="D20" s="379"/>
      <c r="E20" s="13"/>
      <c r="F20" s="209"/>
      <c r="G20" s="209"/>
      <c r="H20" s="209"/>
    </row>
    <row r="21" spans="1:8" s="10" customFormat="1" ht="38.25" customHeight="1" thickBot="1" x14ac:dyDescent="0.3">
      <c r="A21" s="380" t="s">
        <v>61</v>
      </c>
      <c r="B21" s="381"/>
      <c r="C21" s="381"/>
      <c r="D21" s="382"/>
      <c r="E21" s="242"/>
      <c r="F21" s="242"/>
      <c r="G21" s="209"/>
      <c r="H21" s="209"/>
    </row>
    <row r="22" spans="1:8" s="10" customFormat="1" x14ac:dyDescent="0.25">
      <c r="A22" s="209"/>
      <c r="B22" s="209"/>
      <c r="C22" s="209"/>
      <c r="D22" s="209"/>
      <c r="E22" s="209"/>
      <c r="F22" s="209"/>
      <c r="G22" s="209"/>
      <c r="H22" s="209"/>
    </row>
    <row r="23" spans="1:8" s="10" customFormat="1" x14ac:dyDescent="0.25">
      <c r="A23" s="209"/>
      <c r="B23" s="209"/>
      <c r="C23" s="209"/>
      <c r="D23" s="209"/>
      <c r="E23" s="209"/>
      <c r="F23" s="209"/>
      <c r="G23" s="209"/>
      <c r="H23" s="209"/>
    </row>
    <row r="24" spans="1:8" s="10" customFormat="1" x14ac:dyDescent="0.25">
      <c r="A24" s="209"/>
      <c r="B24" s="209"/>
      <c r="C24" s="209"/>
      <c r="D24" s="209"/>
      <c r="E24" s="209"/>
      <c r="F24" s="209"/>
      <c r="G24" s="209"/>
      <c r="H24" s="209"/>
    </row>
    <row r="25" spans="1:8" s="10" customFormat="1" x14ac:dyDescent="0.25">
      <c r="A25" s="209"/>
      <c r="B25" s="209"/>
      <c r="C25" s="209"/>
      <c r="D25" s="209"/>
      <c r="E25" s="209"/>
      <c r="F25" s="209"/>
      <c r="G25" s="209"/>
      <c r="H25" s="209"/>
    </row>
    <row r="26" spans="1:8" s="10" customFormat="1" x14ac:dyDescent="0.25">
      <c r="A26" s="209"/>
      <c r="B26" s="209"/>
      <c r="C26" s="209"/>
      <c r="D26" s="209"/>
      <c r="E26" s="209"/>
      <c r="F26" s="209"/>
      <c r="G26" s="209"/>
      <c r="H26" s="209"/>
    </row>
    <row r="27" spans="1:8" s="10" customFormat="1" x14ac:dyDescent="0.25">
      <c r="A27" s="209"/>
      <c r="B27" s="209"/>
      <c r="C27" s="209"/>
      <c r="D27" s="209"/>
      <c r="E27" s="209"/>
      <c r="F27" s="209"/>
      <c r="G27" s="209"/>
      <c r="H27" s="209"/>
    </row>
    <row r="28" spans="1:8" s="10" customFormat="1" x14ac:dyDescent="0.25">
      <c r="A28" s="209"/>
      <c r="B28" s="209"/>
      <c r="C28" s="209"/>
      <c r="D28" s="209"/>
      <c r="E28" s="209"/>
      <c r="F28" s="209"/>
      <c r="G28" s="209"/>
      <c r="H28" s="209"/>
    </row>
    <row r="29" spans="1:8" s="10" customFormat="1" x14ac:dyDescent="0.25">
      <c r="A29" s="209"/>
      <c r="B29" s="209"/>
      <c r="C29" s="209"/>
      <c r="D29" s="209"/>
      <c r="E29" s="209"/>
      <c r="F29" s="209"/>
      <c r="G29" s="209"/>
      <c r="H29" s="209"/>
    </row>
    <row r="30" spans="1:8" s="10" customFormat="1" x14ac:dyDescent="0.25">
      <c r="A30" s="209"/>
      <c r="B30" s="209"/>
      <c r="C30" s="209"/>
      <c r="D30" s="209"/>
      <c r="E30" s="209"/>
      <c r="F30" s="209"/>
      <c r="G30" s="209"/>
      <c r="H30" s="209"/>
    </row>
    <row r="31" spans="1:8" s="10" customFormat="1" x14ac:dyDescent="0.25">
      <c r="A31" s="209"/>
      <c r="B31" s="209"/>
      <c r="C31" s="209"/>
      <c r="D31" s="209"/>
      <c r="E31" s="209"/>
      <c r="F31" s="209"/>
      <c r="G31" s="209"/>
      <c r="H31" s="209"/>
    </row>
    <row r="32" spans="1:8" s="10" customFormat="1" x14ac:dyDescent="0.25">
      <c r="A32" s="209"/>
      <c r="B32" s="209"/>
      <c r="C32" s="209"/>
      <c r="D32" s="209"/>
      <c r="E32" s="209"/>
      <c r="F32" s="209"/>
      <c r="G32" s="209"/>
      <c r="H32" s="209"/>
    </row>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sheetData>
  <sheetProtection formatCells="0" formatColumns="0" formatRows="0" insertRows="0" deleteRows="0" selectLockedCells="1"/>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90" zoomScaleNormal="90" workbookViewId="0">
      <selection activeCell="C29" sqref="C29"/>
    </sheetView>
  </sheetViews>
  <sheetFormatPr defaultColWidth="9.1796875" defaultRowHeight="12.5" x14ac:dyDescent="0.25"/>
  <cols>
    <col min="1" max="1" width="7.54296875" style="3" customWidth="1"/>
    <col min="2" max="2" width="53.54296875" style="3" customWidth="1"/>
    <col min="3" max="4" width="14.1796875" style="103" customWidth="1"/>
    <col min="5" max="5" width="6.453125" style="104" bestFit="1" customWidth="1"/>
    <col min="6" max="6" width="9.54296875" style="104" customWidth="1"/>
    <col min="7" max="9" width="8.54296875" style="105" customWidth="1"/>
    <col min="10" max="10" width="9.81640625" style="105" customWidth="1"/>
    <col min="11" max="11" width="9.81640625" style="106" bestFit="1" customWidth="1"/>
    <col min="12" max="12" width="28" style="107" customWidth="1"/>
    <col min="13" max="16384" width="9.1796875" style="3"/>
  </cols>
  <sheetData>
    <row r="1" spans="1:16" s="100" customFormat="1" ht="12.75" customHeight="1" x14ac:dyDescent="0.25">
      <c r="A1" s="326" t="s">
        <v>51</v>
      </c>
      <c r="B1" s="326"/>
      <c r="C1" s="94"/>
      <c r="D1" s="95"/>
      <c r="E1" s="95"/>
      <c r="F1" s="95"/>
      <c r="G1" s="96"/>
      <c r="H1" s="96"/>
      <c r="I1" s="96"/>
      <c r="J1" s="96"/>
      <c r="K1" s="97"/>
      <c r="L1" s="98"/>
      <c r="M1" s="99"/>
    </row>
    <row r="2" spans="1:16" s="102" customFormat="1" ht="21" customHeight="1" thickBot="1" x14ac:dyDescent="0.3">
      <c r="A2" s="401" t="s">
        <v>24</v>
      </c>
      <c r="B2" s="401"/>
      <c r="C2" s="401"/>
      <c r="D2" s="401"/>
      <c r="E2" s="401"/>
      <c r="F2" s="401"/>
      <c r="G2" s="401"/>
      <c r="H2" s="401"/>
      <c r="I2" s="401"/>
      <c r="J2" s="401"/>
      <c r="K2" s="401"/>
      <c r="L2" s="401"/>
      <c r="M2" s="101"/>
      <c r="N2" s="101"/>
      <c r="O2" s="101"/>
      <c r="P2" s="101"/>
    </row>
    <row r="3" spans="1:16" ht="100.75" customHeight="1" thickBot="1" x14ac:dyDescent="0.3">
      <c r="A3" s="398" t="s">
        <v>62</v>
      </c>
      <c r="B3" s="399"/>
      <c r="C3" s="399"/>
      <c r="D3" s="399"/>
      <c r="E3" s="399"/>
      <c r="F3" s="399"/>
      <c r="G3" s="399"/>
      <c r="H3" s="399"/>
      <c r="I3" s="399"/>
      <c r="J3" s="399"/>
      <c r="K3" s="399"/>
      <c r="L3" s="400"/>
      <c r="M3" s="243"/>
      <c r="N3" s="243"/>
      <c r="O3" s="243"/>
      <c r="P3" s="243"/>
    </row>
    <row r="4" spans="1:16" ht="16.399999999999999" customHeight="1" thickBot="1" x14ac:dyDescent="0.3">
      <c r="A4" s="243"/>
      <c r="B4" s="244"/>
      <c r="C4" s="245"/>
      <c r="D4" s="245"/>
      <c r="E4" s="246"/>
      <c r="F4" s="246"/>
      <c r="G4" s="247"/>
      <c r="H4" s="247"/>
      <c r="I4" s="247"/>
      <c r="J4" s="247"/>
      <c r="K4" s="248"/>
      <c r="L4" s="249"/>
      <c r="M4" s="243"/>
      <c r="N4" s="243"/>
      <c r="O4" s="243"/>
      <c r="P4" s="243"/>
    </row>
    <row r="5" spans="1:16" s="100" customFormat="1" ht="42" customHeight="1" thickBot="1" x14ac:dyDescent="0.3">
      <c r="A5" s="108" t="s">
        <v>40</v>
      </c>
      <c r="B5" s="108" t="s">
        <v>63</v>
      </c>
      <c r="C5" s="109" t="s">
        <v>64</v>
      </c>
      <c r="D5" s="109" t="s">
        <v>65</v>
      </c>
      <c r="E5" s="110" t="s">
        <v>66</v>
      </c>
      <c r="F5" s="110" t="s">
        <v>67</v>
      </c>
      <c r="G5" s="111" t="s">
        <v>68</v>
      </c>
      <c r="H5" s="111" t="s">
        <v>69</v>
      </c>
      <c r="I5" s="111" t="s">
        <v>70</v>
      </c>
      <c r="J5" s="111" t="s">
        <v>71</v>
      </c>
      <c r="K5" s="112" t="s">
        <v>72</v>
      </c>
      <c r="L5" s="113" t="s">
        <v>73</v>
      </c>
    </row>
    <row r="6" spans="1:16" s="100" customFormat="1" ht="14.5" thickBot="1" x14ac:dyDescent="0.3">
      <c r="A6" s="250"/>
      <c r="B6" s="114" t="s">
        <v>74</v>
      </c>
      <c r="C6" s="402" t="s">
        <v>42</v>
      </c>
      <c r="D6" s="402"/>
      <c r="E6" s="402"/>
      <c r="F6" s="402"/>
      <c r="G6" s="402"/>
      <c r="H6" s="402"/>
      <c r="I6" s="402"/>
      <c r="J6" s="402"/>
      <c r="K6" s="402"/>
      <c r="L6" s="403"/>
      <c r="M6" s="115"/>
    </row>
    <row r="7" spans="1:16" s="123" customFormat="1" ht="13.5" customHeight="1" thickBot="1" x14ac:dyDescent="0.3">
      <c r="A7" s="116">
        <v>1</v>
      </c>
      <c r="B7" s="117" t="s">
        <v>75</v>
      </c>
      <c r="C7" s="118"/>
      <c r="D7" s="118"/>
      <c r="E7" s="119">
        <v>2</v>
      </c>
      <c r="F7" s="119">
        <v>2</v>
      </c>
      <c r="G7" s="120">
        <v>250</v>
      </c>
      <c r="H7" s="120">
        <v>500</v>
      </c>
      <c r="I7" s="120">
        <v>100</v>
      </c>
      <c r="J7" s="120">
        <v>160</v>
      </c>
      <c r="K7" s="121">
        <f>SUM(G7:J7)*F7</f>
        <v>2020</v>
      </c>
      <c r="L7" s="122" t="s">
        <v>76</v>
      </c>
    </row>
    <row r="8" spans="1:16" x14ac:dyDescent="0.25">
      <c r="A8" s="251"/>
      <c r="B8" s="252"/>
      <c r="C8" s="253"/>
      <c r="D8" s="253"/>
      <c r="E8" s="254"/>
      <c r="F8" s="254"/>
      <c r="G8" s="255"/>
      <c r="H8" s="255"/>
      <c r="I8" s="255"/>
      <c r="J8" s="255"/>
      <c r="K8" s="256">
        <f>SUM(G8:J8)*F8</f>
        <v>0</v>
      </c>
      <c r="L8" s="257"/>
      <c r="M8" s="243"/>
      <c r="N8" s="243"/>
      <c r="O8" s="243"/>
      <c r="P8" s="243"/>
    </row>
    <row r="9" spans="1:16" x14ac:dyDescent="0.25">
      <c r="A9" s="251"/>
      <c r="B9" s="258"/>
      <c r="C9" s="259"/>
      <c r="D9" s="259"/>
      <c r="E9" s="260"/>
      <c r="F9" s="260"/>
      <c r="G9" s="261"/>
      <c r="H9" s="261"/>
      <c r="I9" s="261"/>
      <c r="J9" s="261"/>
      <c r="K9" s="256">
        <f t="shared" ref="K9:K11" si="0">SUM(G9:J9)*F9</f>
        <v>0</v>
      </c>
      <c r="L9" s="262"/>
      <c r="M9" s="243"/>
      <c r="N9" s="243"/>
      <c r="O9" s="243"/>
      <c r="P9" s="243"/>
    </row>
    <row r="10" spans="1:16" x14ac:dyDescent="0.25">
      <c r="A10" s="251"/>
      <c r="B10" s="80"/>
      <c r="C10" s="259"/>
      <c r="D10" s="259"/>
      <c r="E10" s="260"/>
      <c r="F10" s="260"/>
      <c r="G10" s="261"/>
      <c r="H10" s="261"/>
      <c r="I10" s="261"/>
      <c r="J10" s="261"/>
      <c r="K10" s="256">
        <f t="shared" si="0"/>
        <v>0</v>
      </c>
      <c r="L10" s="262"/>
      <c r="M10" s="243"/>
      <c r="N10" s="243"/>
      <c r="O10" s="243"/>
      <c r="P10" s="243"/>
    </row>
    <row r="11" spans="1:16" ht="13" thickBot="1" x14ac:dyDescent="0.3">
      <c r="A11" s="251"/>
      <c r="B11" s="258"/>
      <c r="C11" s="259"/>
      <c r="D11" s="259"/>
      <c r="E11" s="260"/>
      <c r="F11" s="260"/>
      <c r="G11" s="261"/>
      <c r="H11" s="261"/>
      <c r="I11" s="261"/>
      <c r="J11" s="261"/>
      <c r="K11" s="256">
        <f t="shared" si="0"/>
        <v>0</v>
      </c>
      <c r="L11" s="262"/>
      <c r="M11" s="243"/>
      <c r="N11" s="243"/>
      <c r="O11" s="243"/>
      <c r="P11" s="243"/>
    </row>
    <row r="12" spans="1:16" ht="13.5" thickBot="1" x14ac:dyDescent="0.3">
      <c r="A12" s="263"/>
      <c r="B12" s="73" t="s">
        <v>77</v>
      </c>
      <c r="C12" s="264"/>
      <c r="D12" s="264"/>
      <c r="E12" s="265"/>
      <c r="F12" s="265"/>
      <c r="G12" s="266"/>
      <c r="H12" s="266"/>
      <c r="I12" s="266"/>
      <c r="J12" s="266"/>
      <c r="K12" s="93">
        <f>ROUND(SUM(K8:K11),0)</f>
        <v>0</v>
      </c>
      <c r="L12" s="267"/>
      <c r="M12" s="243"/>
      <c r="N12" s="243"/>
      <c r="O12" s="243"/>
      <c r="P12" s="243"/>
    </row>
    <row r="13" spans="1:16" ht="15" customHeight="1" thickBot="1" x14ac:dyDescent="0.3">
      <c r="A13" s="243"/>
      <c r="B13" s="243"/>
      <c r="C13" s="245"/>
      <c r="D13" s="245"/>
      <c r="E13" s="246"/>
      <c r="F13" s="246"/>
      <c r="G13" s="247"/>
      <c r="H13" s="247"/>
      <c r="I13" s="247"/>
      <c r="J13" s="247"/>
      <c r="K13" s="248"/>
      <c r="L13" s="249"/>
      <c r="M13" s="243"/>
      <c r="N13" s="243"/>
      <c r="O13" s="243"/>
      <c r="P13" s="243"/>
    </row>
    <row r="14" spans="1:16" ht="11.25" customHeight="1" x14ac:dyDescent="0.25">
      <c r="A14" s="319" t="s">
        <v>37</v>
      </c>
      <c r="B14" s="320"/>
      <c r="C14" s="320"/>
      <c r="D14" s="320"/>
      <c r="E14" s="320"/>
      <c r="F14" s="320"/>
      <c r="G14" s="320"/>
      <c r="H14" s="320"/>
      <c r="I14" s="320"/>
      <c r="J14" s="320"/>
      <c r="K14" s="320"/>
      <c r="L14" s="321"/>
      <c r="M14" s="243"/>
      <c r="N14" s="243"/>
      <c r="O14" s="243"/>
      <c r="P14" s="243"/>
    </row>
    <row r="15" spans="1:16" ht="24.65" customHeight="1" thickBot="1" x14ac:dyDescent="0.3">
      <c r="A15" s="322"/>
      <c r="B15" s="323"/>
      <c r="C15" s="323"/>
      <c r="D15" s="323"/>
      <c r="E15" s="323"/>
      <c r="F15" s="323"/>
      <c r="G15" s="323"/>
      <c r="H15" s="323"/>
      <c r="I15" s="323"/>
      <c r="J15" s="323"/>
      <c r="K15" s="323"/>
      <c r="L15" s="324"/>
      <c r="M15" s="243"/>
      <c r="N15" s="243"/>
      <c r="O15" s="243"/>
      <c r="P15" s="243"/>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A3" sqref="A3:G3"/>
    </sheetView>
  </sheetViews>
  <sheetFormatPr defaultColWidth="9.1796875" defaultRowHeight="12.5" x14ac:dyDescent="0.25"/>
  <cols>
    <col min="1" max="1" width="11" style="3" customWidth="1"/>
    <col min="2" max="2" width="45.54296875" style="3" customWidth="1"/>
    <col min="3" max="3" width="6.54296875" style="127" customWidth="1"/>
    <col min="4" max="4" width="10.453125" style="106" customWidth="1"/>
    <col min="5" max="5" width="12.1796875" style="106" customWidth="1"/>
    <col min="6" max="6" width="29.453125" style="104" customWidth="1"/>
    <col min="7" max="7" width="55.453125" style="127" customWidth="1"/>
    <col min="8" max="16384" width="9.1796875" style="3"/>
  </cols>
  <sheetData>
    <row r="1" spans="1:13" s="125" customFormat="1" ht="12.75" customHeight="1" x14ac:dyDescent="0.25">
      <c r="A1" s="326" t="s">
        <v>38</v>
      </c>
      <c r="B1" s="326"/>
      <c r="C1" s="94"/>
      <c r="D1" s="94"/>
      <c r="E1" s="94"/>
      <c r="F1" s="124"/>
      <c r="G1" s="98"/>
      <c r="H1" s="124"/>
      <c r="I1" s="124"/>
      <c r="J1" s="124"/>
    </row>
    <row r="2" spans="1:13" s="126" customFormat="1" ht="18.5" thickBot="1" x14ac:dyDescent="0.3">
      <c r="A2" s="325" t="s">
        <v>25</v>
      </c>
      <c r="B2" s="325"/>
      <c r="C2" s="325"/>
      <c r="D2" s="325"/>
      <c r="E2" s="325"/>
      <c r="F2" s="325"/>
      <c r="G2" s="325"/>
      <c r="H2" s="101"/>
      <c r="I2" s="101"/>
      <c r="J2" s="101"/>
      <c r="K2" s="101"/>
      <c r="L2" s="101"/>
      <c r="M2" s="101"/>
    </row>
    <row r="3" spans="1:13" ht="222" customHeight="1" thickBot="1" x14ac:dyDescent="0.3">
      <c r="A3" s="327" t="s">
        <v>147</v>
      </c>
      <c r="B3" s="404"/>
      <c r="C3" s="404"/>
      <c r="D3" s="404"/>
      <c r="E3" s="404"/>
      <c r="F3" s="404"/>
      <c r="G3" s="405"/>
      <c r="H3" s="243"/>
      <c r="I3" s="243"/>
      <c r="J3" s="243"/>
      <c r="K3" s="243"/>
      <c r="L3" s="243"/>
      <c r="M3" s="243"/>
    </row>
    <row r="4" spans="1:13" ht="3.75" customHeight="1" thickBot="1" x14ac:dyDescent="0.3">
      <c r="A4" s="243"/>
      <c r="B4" s="244"/>
      <c r="C4" s="268"/>
      <c r="D4" s="248"/>
      <c r="E4" s="248"/>
      <c r="F4" s="246"/>
      <c r="G4" s="269"/>
      <c r="H4" s="243"/>
      <c r="I4" s="243"/>
      <c r="J4" s="243"/>
      <c r="K4" s="243"/>
      <c r="L4" s="243"/>
      <c r="M4" s="243"/>
    </row>
    <row r="5" spans="1:13" s="100" customFormat="1" ht="26.5" thickBot="1" x14ac:dyDescent="0.3">
      <c r="A5" s="108" t="s">
        <v>40</v>
      </c>
      <c r="B5" s="128" t="s">
        <v>78</v>
      </c>
      <c r="C5" s="129" t="s">
        <v>79</v>
      </c>
      <c r="D5" s="130" t="s">
        <v>80</v>
      </c>
      <c r="E5" s="130" t="s">
        <v>81</v>
      </c>
      <c r="F5" s="131" t="s">
        <v>82</v>
      </c>
      <c r="G5" s="132" t="s">
        <v>83</v>
      </c>
    </row>
    <row r="6" spans="1:13" s="100" customFormat="1" ht="14.5" thickBot="1" x14ac:dyDescent="0.3">
      <c r="A6" s="406" t="s">
        <v>42</v>
      </c>
      <c r="B6" s="407"/>
      <c r="C6" s="407"/>
      <c r="D6" s="407"/>
      <c r="E6" s="407"/>
      <c r="F6" s="407"/>
      <c r="G6" s="408"/>
    </row>
    <row r="7" spans="1:13" ht="13.5" thickBot="1" x14ac:dyDescent="0.3">
      <c r="A7" s="133" t="s">
        <v>84</v>
      </c>
      <c r="B7" s="117" t="s">
        <v>85</v>
      </c>
      <c r="C7" s="134">
        <v>2</v>
      </c>
      <c r="D7" s="121">
        <v>70000</v>
      </c>
      <c r="E7" s="121">
        <f>C7*D7</f>
        <v>140000</v>
      </c>
      <c r="F7" s="135" t="s">
        <v>86</v>
      </c>
      <c r="G7" s="122" t="s">
        <v>87</v>
      </c>
      <c r="H7" s="243"/>
      <c r="I7" s="243"/>
      <c r="J7" s="243"/>
      <c r="K7" s="243"/>
      <c r="L7" s="243"/>
      <c r="M7" s="243"/>
    </row>
    <row r="8" spans="1:13" x14ac:dyDescent="0.25">
      <c r="A8" s="251"/>
      <c r="B8" s="252"/>
      <c r="C8" s="270"/>
      <c r="D8" s="271"/>
      <c r="E8" s="256">
        <f t="shared" ref="E8:E13" si="0">C8*D8</f>
        <v>0</v>
      </c>
      <c r="F8" s="272"/>
      <c r="G8" s="257"/>
      <c r="H8" s="243"/>
      <c r="I8" s="243"/>
      <c r="J8" s="243"/>
      <c r="K8" s="243"/>
      <c r="L8" s="243"/>
      <c r="M8" s="243"/>
    </row>
    <row r="9" spans="1:13" x14ac:dyDescent="0.25">
      <c r="A9" s="251"/>
      <c r="B9" s="258"/>
      <c r="C9" s="273"/>
      <c r="D9" s="274"/>
      <c r="E9" s="275">
        <f t="shared" si="0"/>
        <v>0</v>
      </c>
      <c r="F9" s="276"/>
      <c r="G9" s="262"/>
      <c r="H9" s="243"/>
      <c r="I9" s="243"/>
      <c r="J9" s="243"/>
      <c r="K9" s="243"/>
      <c r="L9" s="243"/>
      <c r="M9" s="243"/>
    </row>
    <row r="10" spans="1:13" x14ac:dyDescent="0.25">
      <c r="A10" s="251"/>
      <c r="B10" s="258"/>
      <c r="C10" s="273"/>
      <c r="D10" s="274"/>
      <c r="E10" s="275">
        <f t="shared" si="0"/>
        <v>0</v>
      </c>
      <c r="F10" s="276"/>
      <c r="G10" s="262"/>
      <c r="H10" s="243"/>
      <c r="I10" s="243"/>
      <c r="J10" s="243"/>
      <c r="K10" s="243"/>
      <c r="L10" s="243"/>
      <c r="M10" s="243"/>
    </row>
    <row r="11" spans="1:13" x14ac:dyDescent="0.25">
      <c r="A11" s="251"/>
      <c r="B11" s="258"/>
      <c r="C11" s="273"/>
      <c r="D11" s="274"/>
      <c r="E11" s="275">
        <f t="shared" si="0"/>
        <v>0</v>
      </c>
      <c r="F11" s="276"/>
      <c r="G11" s="262"/>
      <c r="H11" s="243"/>
      <c r="I11" s="243"/>
      <c r="J11" s="243"/>
      <c r="K11" s="243"/>
      <c r="L11" s="243"/>
      <c r="M11" s="243"/>
    </row>
    <row r="12" spans="1:13" x14ac:dyDescent="0.25">
      <c r="A12" s="251"/>
      <c r="B12" s="258"/>
      <c r="C12" s="273"/>
      <c r="D12" s="274"/>
      <c r="E12" s="275">
        <f t="shared" si="0"/>
        <v>0</v>
      </c>
      <c r="F12" s="276"/>
      <c r="G12" s="262"/>
      <c r="H12" s="243"/>
      <c r="I12" s="243"/>
      <c r="J12" s="243"/>
      <c r="K12" s="243"/>
      <c r="L12" s="243"/>
      <c r="M12" s="243"/>
    </row>
    <row r="13" spans="1:13" ht="13" thickBot="1" x14ac:dyDescent="0.3">
      <c r="A13" s="277"/>
      <c r="B13" s="278"/>
      <c r="C13" s="279"/>
      <c r="D13" s="280"/>
      <c r="E13" s="281">
        <f t="shared" si="0"/>
        <v>0</v>
      </c>
      <c r="F13" s="282"/>
      <c r="G13" s="283"/>
      <c r="H13" s="243"/>
      <c r="I13" s="243"/>
      <c r="J13" s="243"/>
      <c r="K13" s="243"/>
      <c r="L13" s="243"/>
      <c r="M13" s="243"/>
    </row>
    <row r="14" spans="1:13" ht="13.5" thickBot="1" x14ac:dyDescent="0.3">
      <c r="A14" s="263"/>
      <c r="B14" s="73" t="s">
        <v>56</v>
      </c>
      <c r="C14" s="284"/>
      <c r="D14" s="285"/>
      <c r="E14" s="286">
        <f>ROUND(SUM(E8:E13),0)</f>
        <v>0</v>
      </c>
      <c r="F14" s="287"/>
      <c r="G14" s="288"/>
      <c r="H14" s="243"/>
      <c r="I14" s="243"/>
      <c r="J14" s="243"/>
      <c r="K14" s="243"/>
      <c r="L14" s="243"/>
      <c r="M14" s="243"/>
    </row>
    <row r="15" spans="1:13" ht="13" thickBot="1" x14ac:dyDescent="0.3">
      <c r="A15" s="243"/>
      <c r="B15" s="243"/>
      <c r="C15" s="269"/>
      <c r="D15" s="248"/>
      <c r="E15" s="248"/>
      <c r="F15" s="246"/>
      <c r="G15" s="269"/>
      <c r="H15" s="243"/>
      <c r="I15" s="243"/>
      <c r="J15" s="243"/>
      <c r="K15" s="243"/>
      <c r="L15" s="243"/>
      <c r="M15" s="243"/>
    </row>
    <row r="16" spans="1:13" ht="11.25" customHeight="1" x14ac:dyDescent="0.25">
      <c r="A16" s="319" t="s">
        <v>37</v>
      </c>
      <c r="B16" s="320"/>
      <c r="C16" s="320"/>
      <c r="D16" s="320"/>
      <c r="E16" s="320"/>
      <c r="F16" s="320"/>
      <c r="G16" s="321"/>
      <c r="H16" s="243"/>
      <c r="I16" s="243"/>
      <c r="J16" s="243"/>
      <c r="K16" s="243"/>
      <c r="L16" s="243"/>
      <c r="M16" s="243"/>
    </row>
    <row r="17" spans="1:7" ht="11.25" customHeight="1" thickBot="1" x14ac:dyDescent="0.3">
      <c r="A17" s="322"/>
      <c r="B17" s="323"/>
      <c r="C17" s="323"/>
      <c r="D17" s="323"/>
      <c r="E17" s="323"/>
      <c r="F17" s="323"/>
      <c r="G17" s="324"/>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16:G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A3" sqref="A3:G3"/>
    </sheetView>
  </sheetViews>
  <sheetFormatPr defaultColWidth="9.1796875" defaultRowHeight="12.5" x14ac:dyDescent="0.25"/>
  <cols>
    <col min="1" max="1" width="9.1796875" style="3"/>
    <col min="2" max="2" width="42.453125" style="3" customWidth="1"/>
    <col min="3" max="3" width="6.54296875" style="127" customWidth="1"/>
    <col min="4" max="4" width="14.1796875" style="136" customWidth="1"/>
    <col min="5" max="5" width="14.1796875" style="106" customWidth="1"/>
    <col min="6" max="6" width="19.81640625" style="104" customWidth="1"/>
    <col min="7" max="7" width="55.54296875" style="127" customWidth="1"/>
    <col min="8" max="16384" width="9.1796875" style="3"/>
  </cols>
  <sheetData>
    <row r="1" spans="1:13" s="125" customFormat="1" ht="12.75" customHeight="1" x14ac:dyDescent="0.25">
      <c r="A1" s="326" t="s">
        <v>51</v>
      </c>
      <c r="B1" s="326"/>
      <c r="C1" s="94"/>
      <c r="D1" s="94"/>
      <c r="E1" s="94"/>
      <c r="F1" s="124"/>
      <c r="G1" s="98"/>
      <c r="H1" s="124"/>
      <c r="I1" s="124"/>
      <c r="J1" s="124"/>
    </row>
    <row r="2" spans="1:13" s="126" customFormat="1" ht="18.5" thickBot="1" x14ac:dyDescent="0.3">
      <c r="A2" s="325" t="s">
        <v>26</v>
      </c>
      <c r="B2" s="325"/>
      <c r="C2" s="325"/>
      <c r="D2" s="325"/>
      <c r="E2" s="325"/>
      <c r="F2" s="325"/>
      <c r="G2" s="325"/>
      <c r="H2" s="101"/>
      <c r="I2" s="101"/>
      <c r="J2" s="101"/>
      <c r="K2" s="101"/>
      <c r="L2" s="101"/>
      <c r="M2" s="101"/>
    </row>
    <row r="3" spans="1:13" ht="209" customHeight="1" thickBot="1" x14ac:dyDescent="0.3">
      <c r="A3" s="327" t="s">
        <v>148</v>
      </c>
      <c r="B3" s="404"/>
      <c r="C3" s="404"/>
      <c r="D3" s="404"/>
      <c r="E3" s="404"/>
      <c r="F3" s="404"/>
      <c r="G3" s="405"/>
      <c r="H3" s="243"/>
      <c r="I3" s="243"/>
      <c r="J3" s="243"/>
      <c r="K3" s="243"/>
      <c r="L3" s="243"/>
      <c r="M3" s="243"/>
    </row>
    <row r="4" spans="1:13" ht="13" thickBot="1" x14ac:dyDescent="0.3">
      <c r="A4" s="243"/>
      <c r="B4" s="244"/>
      <c r="C4" s="268"/>
      <c r="D4" s="289"/>
      <c r="E4" s="248"/>
      <c r="F4" s="246"/>
      <c r="G4" s="269"/>
      <c r="H4" s="243"/>
      <c r="I4" s="243"/>
      <c r="J4" s="243"/>
      <c r="K4" s="243"/>
      <c r="L4" s="243"/>
      <c r="M4" s="243"/>
    </row>
    <row r="5" spans="1:13" s="100" customFormat="1" ht="26.5" thickBot="1" x14ac:dyDescent="0.3">
      <c r="A5" s="137" t="s">
        <v>40</v>
      </c>
      <c r="B5" s="138" t="s">
        <v>88</v>
      </c>
      <c r="C5" s="139" t="s">
        <v>79</v>
      </c>
      <c r="D5" s="140" t="s">
        <v>80</v>
      </c>
      <c r="E5" s="141" t="s">
        <v>81</v>
      </c>
      <c r="F5" s="142" t="s">
        <v>82</v>
      </c>
      <c r="G5" s="143" t="s">
        <v>83</v>
      </c>
    </row>
    <row r="6" spans="1:13" s="100" customFormat="1" ht="14.5" thickBot="1" x14ac:dyDescent="0.3">
      <c r="A6" s="406" t="s">
        <v>42</v>
      </c>
      <c r="B6" s="407"/>
      <c r="C6" s="407"/>
      <c r="D6" s="407"/>
      <c r="E6" s="407"/>
      <c r="F6" s="407"/>
      <c r="G6" s="408"/>
    </row>
    <row r="7" spans="1:13" ht="14.25" customHeight="1" thickBot="1" x14ac:dyDescent="0.3">
      <c r="A7" s="116" t="s">
        <v>89</v>
      </c>
      <c r="B7" s="117" t="s">
        <v>90</v>
      </c>
      <c r="C7" s="134">
        <v>10</v>
      </c>
      <c r="D7" s="144">
        <v>360</v>
      </c>
      <c r="E7" s="121">
        <v>3600</v>
      </c>
      <c r="F7" s="135" t="s">
        <v>91</v>
      </c>
      <c r="G7" s="122" t="s">
        <v>92</v>
      </c>
      <c r="H7" s="243"/>
      <c r="I7" s="243"/>
      <c r="J7" s="243"/>
      <c r="K7" s="243"/>
      <c r="L7" s="243"/>
      <c r="M7" s="243"/>
    </row>
    <row r="8" spans="1:13" x14ac:dyDescent="0.25">
      <c r="A8" s="251"/>
      <c r="B8" s="252"/>
      <c r="C8" s="270"/>
      <c r="D8" s="290"/>
      <c r="E8" s="256">
        <f>C8*D8</f>
        <v>0</v>
      </c>
      <c r="F8" s="291"/>
      <c r="G8" s="257"/>
      <c r="H8" s="243"/>
      <c r="I8" s="243"/>
      <c r="J8" s="243"/>
      <c r="K8" s="243"/>
      <c r="L8" s="243"/>
      <c r="M8" s="243"/>
    </row>
    <row r="9" spans="1:13" x14ac:dyDescent="0.25">
      <c r="A9" s="251"/>
      <c r="B9" s="258"/>
      <c r="C9" s="273"/>
      <c r="D9" s="292"/>
      <c r="E9" s="256">
        <f t="shared" ref="E9:E14" si="0">C9*D9</f>
        <v>0</v>
      </c>
      <c r="F9" s="276"/>
      <c r="G9" s="262"/>
      <c r="H9" s="243"/>
      <c r="I9" s="243"/>
      <c r="J9" s="243"/>
      <c r="K9" s="243"/>
      <c r="L9" s="243"/>
      <c r="M9" s="243"/>
    </row>
    <row r="10" spans="1:13" x14ac:dyDescent="0.25">
      <c r="A10" s="251"/>
      <c r="B10" s="258"/>
      <c r="C10" s="273"/>
      <c r="D10" s="292"/>
      <c r="E10" s="256">
        <f t="shared" si="0"/>
        <v>0</v>
      </c>
      <c r="F10" s="276"/>
      <c r="G10" s="262"/>
      <c r="H10" s="243"/>
      <c r="I10" s="243"/>
      <c r="J10" s="243"/>
      <c r="K10" s="243"/>
      <c r="L10" s="243"/>
      <c r="M10" s="243"/>
    </row>
    <row r="11" spans="1:13" x14ac:dyDescent="0.25">
      <c r="A11" s="251"/>
      <c r="B11" s="258"/>
      <c r="C11" s="273"/>
      <c r="D11" s="292"/>
      <c r="E11" s="256">
        <f t="shared" si="0"/>
        <v>0</v>
      </c>
      <c r="F11" s="276"/>
      <c r="G11" s="262"/>
      <c r="H11" s="243"/>
      <c r="I11" s="243"/>
      <c r="J11" s="243"/>
      <c r="K11" s="243"/>
      <c r="L11" s="243"/>
      <c r="M11" s="243"/>
    </row>
    <row r="12" spans="1:13" x14ac:dyDescent="0.25">
      <c r="A12" s="251"/>
      <c r="B12" s="258"/>
      <c r="C12" s="273"/>
      <c r="D12" s="292"/>
      <c r="E12" s="256">
        <f t="shared" si="0"/>
        <v>0</v>
      </c>
      <c r="F12" s="276"/>
      <c r="G12" s="262"/>
      <c r="H12" s="243"/>
      <c r="I12" s="243"/>
      <c r="J12" s="243"/>
      <c r="K12" s="243"/>
      <c r="L12" s="243"/>
      <c r="M12" s="243"/>
    </row>
    <row r="13" spans="1:13" x14ac:dyDescent="0.25">
      <c r="A13" s="251"/>
      <c r="B13" s="258"/>
      <c r="C13" s="273"/>
      <c r="D13" s="292"/>
      <c r="E13" s="256">
        <f t="shared" si="0"/>
        <v>0</v>
      </c>
      <c r="F13" s="276"/>
      <c r="G13" s="262"/>
      <c r="H13" s="243"/>
      <c r="I13" s="243"/>
      <c r="J13" s="243"/>
      <c r="K13" s="243"/>
      <c r="L13" s="243"/>
      <c r="M13" s="243"/>
    </row>
    <row r="14" spans="1:13" ht="13" thickBot="1" x14ac:dyDescent="0.3">
      <c r="A14" s="277"/>
      <c r="B14" s="278"/>
      <c r="C14" s="279"/>
      <c r="D14" s="293"/>
      <c r="E14" s="294">
        <f t="shared" si="0"/>
        <v>0</v>
      </c>
      <c r="F14" s="282"/>
      <c r="G14" s="283"/>
      <c r="H14" s="243"/>
      <c r="I14" s="243"/>
      <c r="J14" s="243"/>
      <c r="K14" s="243"/>
      <c r="L14" s="243"/>
      <c r="M14" s="243"/>
    </row>
    <row r="15" spans="1:13" ht="13.5" thickBot="1" x14ac:dyDescent="0.3">
      <c r="A15" s="263"/>
      <c r="B15" s="73" t="s">
        <v>56</v>
      </c>
      <c r="C15" s="284"/>
      <c r="D15" s="295"/>
      <c r="E15" s="93">
        <f>ROUND(SUM(E8:E14),0)</f>
        <v>0</v>
      </c>
      <c r="F15" s="287"/>
      <c r="G15" s="288"/>
      <c r="H15" s="243"/>
      <c r="I15" s="243"/>
      <c r="J15" s="243"/>
      <c r="K15" s="243"/>
      <c r="L15" s="243"/>
      <c r="M15" s="243"/>
    </row>
    <row r="16" spans="1:13" ht="13" thickBot="1" x14ac:dyDescent="0.3">
      <c r="A16" s="243"/>
      <c r="B16" s="243"/>
      <c r="C16" s="269"/>
      <c r="D16" s="289"/>
      <c r="E16" s="248"/>
      <c r="F16" s="246"/>
      <c r="G16" s="269"/>
      <c r="H16" s="243"/>
      <c r="I16" s="243"/>
      <c r="J16" s="243"/>
      <c r="K16" s="243"/>
      <c r="L16" s="243"/>
      <c r="M16" s="243"/>
    </row>
    <row r="17" spans="1:7" ht="11.25" customHeight="1" x14ac:dyDescent="0.25">
      <c r="A17" s="319" t="s">
        <v>37</v>
      </c>
      <c r="B17" s="320"/>
      <c r="C17" s="320"/>
      <c r="D17" s="320"/>
      <c r="E17" s="320"/>
      <c r="F17" s="320"/>
      <c r="G17" s="321"/>
    </row>
    <row r="18" spans="1:7" ht="11.25" customHeight="1" thickBot="1" x14ac:dyDescent="0.3">
      <c r="A18" s="322"/>
      <c r="B18" s="323"/>
      <c r="C18" s="323"/>
      <c r="D18" s="323"/>
      <c r="E18" s="323"/>
      <c r="F18" s="323"/>
      <c r="G18" s="324"/>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17:G18"/>
    <mergeCell ref="A6:G6"/>
    <mergeCell ref="A2:G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H17" sqref="H17"/>
    </sheetView>
  </sheetViews>
  <sheetFormatPr defaultColWidth="9.1796875" defaultRowHeight="13" x14ac:dyDescent="0.25"/>
  <cols>
    <col min="1" max="1" width="9.1796875" style="3" customWidth="1"/>
    <col min="2" max="2" width="48.81640625" style="3" customWidth="1"/>
    <col min="3" max="3" width="73.1796875" style="3" customWidth="1"/>
    <col min="4" max="4" width="17" style="71" customWidth="1"/>
    <col min="5" max="16384" width="9.1796875" style="3"/>
  </cols>
  <sheetData>
    <row r="1" spans="1:8" s="125" customFormat="1" ht="12.75" customHeight="1" x14ac:dyDescent="0.25">
      <c r="A1" s="326" t="s">
        <v>51</v>
      </c>
      <c r="B1" s="326"/>
      <c r="C1" s="94"/>
      <c r="D1" s="98"/>
      <c r="E1" s="124"/>
    </row>
    <row r="2" spans="1:8" s="102" customFormat="1" ht="18.5" thickBot="1" x14ac:dyDescent="0.3">
      <c r="A2" s="401" t="s">
        <v>27</v>
      </c>
      <c r="B2" s="401"/>
      <c r="C2" s="401"/>
      <c r="D2" s="401"/>
      <c r="E2" s="101"/>
      <c r="F2" s="101"/>
      <c r="G2" s="101"/>
      <c r="H2" s="101"/>
    </row>
    <row r="3" spans="1:8" ht="205" customHeight="1" thickBot="1" x14ac:dyDescent="0.3">
      <c r="A3" s="327" t="s">
        <v>93</v>
      </c>
      <c r="B3" s="404"/>
      <c r="C3" s="404"/>
      <c r="D3" s="405"/>
      <c r="E3" s="243"/>
      <c r="F3" s="243"/>
      <c r="G3" s="243"/>
      <c r="H3" s="243"/>
    </row>
    <row r="4" spans="1:8" ht="7.5" customHeight="1" thickBot="1" x14ac:dyDescent="0.3">
      <c r="A4" s="243"/>
      <c r="B4" s="145"/>
      <c r="C4" s="145"/>
      <c r="D4" s="146"/>
      <c r="E4" s="243"/>
      <c r="F4" s="243"/>
      <c r="G4" s="243"/>
      <c r="H4" s="243"/>
    </row>
    <row r="5" spans="1:8" ht="28.5" thickBot="1" x14ac:dyDescent="0.3">
      <c r="A5" s="137" t="s">
        <v>40</v>
      </c>
      <c r="B5" s="138" t="s">
        <v>94</v>
      </c>
      <c r="C5" s="138" t="s">
        <v>95</v>
      </c>
      <c r="D5" s="147" t="s">
        <v>56</v>
      </c>
      <c r="E5" s="243"/>
      <c r="F5" s="243"/>
      <c r="G5" s="243"/>
      <c r="H5" s="243"/>
    </row>
    <row r="6" spans="1:8" ht="25.5" thickBot="1" x14ac:dyDescent="0.3">
      <c r="A6" s="116" t="s">
        <v>96</v>
      </c>
      <c r="B6" s="148" t="s">
        <v>97</v>
      </c>
      <c r="C6" s="149" t="s">
        <v>98</v>
      </c>
      <c r="D6" s="150">
        <v>275000</v>
      </c>
      <c r="E6" s="243"/>
      <c r="F6" s="243"/>
      <c r="G6" s="243"/>
      <c r="H6" s="243"/>
    </row>
    <row r="7" spans="1:8" x14ac:dyDescent="0.25">
      <c r="A7" s="251"/>
      <c r="B7" s="296"/>
      <c r="C7" s="296"/>
      <c r="D7" s="202"/>
      <c r="E7" s="243"/>
      <c r="F7" s="243"/>
      <c r="G7" s="243"/>
      <c r="H7" s="243"/>
    </row>
    <row r="8" spans="1:8" x14ac:dyDescent="0.25">
      <c r="A8" s="251"/>
      <c r="B8" s="297"/>
      <c r="C8" s="297"/>
      <c r="D8" s="202"/>
      <c r="E8" s="243"/>
      <c r="F8" s="243"/>
      <c r="G8" s="243"/>
      <c r="H8" s="243"/>
    </row>
    <row r="9" spans="1:8" x14ac:dyDescent="0.25">
      <c r="A9" s="251"/>
      <c r="B9" s="297"/>
      <c r="C9" s="297"/>
      <c r="D9" s="202"/>
      <c r="E9" s="243"/>
      <c r="F9" s="243"/>
      <c r="G9" s="243"/>
      <c r="H9" s="243"/>
    </row>
    <row r="10" spans="1:8" x14ac:dyDescent="0.25">
      <c r="A10" s="251"/>
      <c r="B10" s="297"/>
      <c r="C10" s="297"/>
      <c r="D10" s="202"/>
      <c r="E10" s="243"/>
      <c r="F10" s="243"/>
      <c r="G10" s="243"/>
      <c r="H10" s="243"/>
    </row>
    <row r="11" spans="1:8" x14ac:dyDescent="0.25">
      <c r="A11" s="251"/>
      <c r="B11" s="297"/>
      <c r="C11" s="297"/>
      <c r="D11" s="202"/>
      <c r="E11" s="243"/>
      <c r="F11" s="243"/>
      <c r="G11" s="243"/>
      <c r="H11" s="243"/>
    </row>
    <row r="12" spans="1:8" x14ac:dyDescent="0.25">
      <c r="A12" s="251"/>
      <c r="B12" s="297"/>
      <c r="C12" s="297"/>
      <c r="D12" s="202"/>
      <c r="E12" s="243"/>
      <c r="F12" s="243"/>
      <c r="G12" s="243"/>
      <c r="H12" s="243"/>
    </row>
    <row r="13" spans="1:8" s="100" customFormat="1" ht="13.5" thickBot="1" x14ac:dyDescent="0.3">
      <c r="A13" s="151"/>
      <c r="B13" s="72"/>
      <c r="C13" s="72" t="s">
        <v>99</v>
      </c>
      <c r="D13" s="158">
        <f>ROUND(SUM(D7:D12),0)</f>
        <v>0</v>
      </c>
    </row>
    <row r="14" spans="1:8" ht="5.25" customHeight="1" thickBot="1" x14ac:dyDescent="0.3">
      <c r="A14" s="269"/>
      <c r="B14" s="243"/>
      <c r="C14" s="243"/>
      <c r="E14" s="243"/>
      <c r="F14" s="243"/>
      <c r="G14" s="243"/>
      <c r="H14" s="243"/>
    </row>
    <row r="15" spans="1:8" ht="31.5" customHeight="1" thickBot="1" x14ac:dyDescent="0.3">
      <c r="A15" s="137" t="s">
        <v>40</v>
      </c>
      <c r="B15" s="138" t="s">
        <v>100</v>
      </c>
      <c r="C15" s="138" t="s">
        <v>95</v>
      </c>
      <c r="D15" s="147" t="s">
        <v>101</v>
      </c>
      <c r="E15" s="243"/>
      <c r="F15" s="243"/>
      <c r="G15" s="243"/>
      <c r="H15" s="243"/>
    </row>
    <row r="16" spans="1:8" ht="13.5" thickBot="1" x14ac:dyDescent="0.3">
      <c r="A16" s="152">
        <v>6</v>
      </c>
      <c r="B16" s="148" t="s">
        <v>102</v>
      </c>
      <c r="C16" s="149" t="s">
        <v>103</v>
      </c>
      <c r="D16" s="150">
        <v>100000</v>
      </c>
      <c r="E16" s="243"/>
      <c r="F16" s="243"/>
      <c r="G16" s="243"/>
      <c r="H16" s="243"/>
    </row>
    <row r="17" spans="1:4" x14ac:dyDescent="0.25">
      <c r="A17" s="251"/>
      <c r="B17" s="297"/>
      <c r="C17" s="297"/>
      <c r="D17" s="202"/>
    </row>
    <row r="18" spans="1:4" x14ac:dyDescent="0.25">
      <c r="A18" s="251"/>
      <c r="B18" s="297"/>
      <c r="C18" s="297"/>
      <c r="D18" s="202"/>
    </row>
    <row r="19" spans="1:4" x14ac:dyDescent="0.25">
      <c r="A19" s="251"/>
      <c r="B19" s="297"/>
      <c r="C19" s="297"/>
      <c r="D19" s="202"/>
    </row>
    <row r="20" spans="1:4" x14ac:dyDescent="0.25">
      <c r="A20" s="251"/>
      <c r="B20" s="297"/>
      <c r="C20" s="297"/>
      <c r="D20" s="202"/>
    </row>
    <row r="21" spans="1:4" x14ac:dyDescent="0.25">
      <c r="A21" s="251"/>
      <c r="B21" s="297"/>
      <c r="C21" s="297"/>
      <c r="D21" s="202"/>
    </row>
    <row r="22" spans="1:4" s="100" customFormat="1" ht="13.5" thickBot="1" x14ac:dyDescent="0.3">
      <c r="A22" s="151"/>
      <c r="B22" s="72"/>
      <c r="C22" s="72" t="s">
        <v>99</v>
      </c>
      <c r="D22" s="158">
        <f>ROUND(SUM(D17:D21),0)</f>
        <v>0</v>
      </c>
    </row>
    <row r="23" spans="1:4" s="156" customFormat="1" ht="7.5" customHeight="1" thickBot="1" x14ac:dyDescent="0.3">
      <c r="A23" s="153"/>
      <c r="B23" s="154"/>
      <c r="C23" s="154"/>
      <c r="D23" s="155"/>
    </row>
    <row r="24" spans="1:4" ht="28.5" thickBot="1" x14ac:dyDescent="0.3">
      <c r="A24" s="137" t="s">
        <v>40</v>
      </c>
      <c r="B24" s="138" t="s">
        <v>104</v>
      </c>
      <c r="C24" s="128" t="s">
        <v>95</v>
      </c>
      <c r="D24" s="147" t="s">
        <v>101</v>
      </c>
    </row>
    <row r="25" spans="1:4" x14ac:dyDescent="0.25">
      <c r="A25" s="251"/>
      <c r="B25" s="297"/>
      <c r="C25" s="297"/>
      <c r="D25" s="202"/>
    </row>
    <row r="26" spans="1:4" x14ac:dyDescent="0.25">
      <c r="A26" s="251"/>
      <c r="B26" s="297"/>
      <c r="C26" s="297"/>
      <c r="D26" s="202"/>
    </row>
    <row r="27" spans="1:4" s="100" customFormat="1" ht="13.5" thickBot="1" x14ac:dyDescent="0.3">
      <c r="A27" s="151"/>
      <c r="B27" s="72"/>
      <c r="C27" s="72" t="s">
        <v>99</v>
      </c>
      <c r="D27" s="158">
        <f>ROUND(SUM(D25:D26),0)</f>
        <v>0</v>
      </c>
    </row>
    <row r="28" spans="1:4" ht="9.75" customHeight="1" thickBot="1" x14ac:dyDescent="0.3">
      <c r="A28" s="269"/>
      <c r="B28" s="243"/>
      <c r="C28" s="243"/>
    </row>
    <row r="29" spans="1:4" s="100" customFormat="1" ht="15.75" customHeight="1" thickBot="1" x14ac:dyDescent="0.3">
      <c r="A29" s="157"/>
      <c r="B29" s="73" t="s">
        <v>105</v>
      </c>
      <c r="C29" s="73"/>
      <c r="D29" s="159">
        <f>ROUND(SUM(D22+D27+D13),0)</f>
        <v>0</v>
      </c>
    </row>
    <row r="30" spans="1:4" ht="13.5" thickBot="1" x14ac:dyDescent="0.3">
      <c r="A30" s="243"/>
      <c r="B30" s="243"/>
      <c r="C30" s="243"/>
    </row>
    <row r="31" spans="1:4" ht="11.25" customHeight="1" x14ac:dyDescent="0.25">
      <c r="A31" s="319" t="s">
        <v>37</v>
      </c>
      <c r="B31" s="320"/>
      <c r="C31" s="320"/>
      <c r="D31" s="321"/>
    </row>
    <row r="32" spans="1:4" ht="11.25" customHeight="1" thickBot="1" x14ac:dyDescent="0.3">
      <c r="A32" s="322"/>
      <c r="B32" s="323"/>
      <c r="C32" s="323"/>
      <c r="D32" s="324"/>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8"/>
  <sheetViews>
    <sheetView showGridLines="0" zoomScale="90" workbookViewId="0">
      <selection activeCell="A3" sqref="A3:E3"/>
    </sheetView>
  </sheetViews>
  <sheetFormatPr defaultColWidth="9.1796875" defaultRowHeight="12.5" x14ac:dyDescent="0.25"/>
  <cols>
    <col min="1" max="1" width="8" style="3" customWidth="1"/>
    <col min="2" max="2" width="57.453125" style="3" customWidth="1"/>
    <col min="3" max="3" width="12.453125" style="106" customWidth="1"/>
    <col min="4" max="4" width="28.453125" style="162" customWidth="1"/>
    <col min="5" max="5" width="58.81640625" style="107" customWidth="1"/>
    <col min="6" max="16384" width="9.1796875" style="3"/>
  </cols>
  <sheetData>
    <row r="1" spans="1:11" s="125" customFormat="1" ht="12.75" customHeight="1" x14ac:dyDescent="0.25">
      <c r="A1" s="326" t="s">
        <v>38</v>
      </c>
      <c r="B1" s="326"/>
      <c r="C1" s="160"/>
      <c r="D1" s="94"/>
      <c r="E1" s="98"/>
      <c r="F1" s="124"/>
      <c r="G1" s="124"/>
      <c r="H1" s="124"/>
    </row>
    <row r="2" spans="1:11" s="126" customFormat="1" ht="18.5" thickBot="1" x14ac:dyDescent="0.3">
      <c r="A2" s="409" t="s">
        <v>32</v>
      </c>
      <c r="B2" s="409"/>
      <c r="C2" s="409"/>
      <c r="D2" s="409"/>
      <c r="E2" s="409"/>
      <c r="F2" s="161"/>
      <c r="G2" s="161"/>
      <c r="H2" s="161"/>
      <c r="I2" s="101"/>
      <c r="J2" s="101"/>
      <c r="K2" s="101"/>
    </row>
    <row r="3" spans="1:11" ht="103.5" customHeight="1" thickBot="1" x14ac:dyDescent="0.3">
      <c r="A3" s="327" t="s">
        <v>149</v>
      </c>
      <c r="B3" s="404"/>
      <c r="C3" s="404"/>
      <c r="D3" s="404"/>
      <c r="E3" s="405"/>
      <c r="F3" s="243"/>
      <c r="G3" s="243"/>
      <c r="H3" s="243"/>
      <c r="I3" s="243"/>
      <c r="J3" s="243"/>
      <c r="K3" s="243"/>
    </row>
    <row r="4" spans="1:11" ht="11.25" customHeight="1" thickBot="1" x14ac:dyDescent="0.3">
      <c r="A4" s="243"/>
      <c r="B4" s="244"/>
      <c r="C4" s="248"/>
      <c r="D4" s="298"/>
      <c r="E4" s="249"/>
      <c r="F4" s="243"/>
      <c r="G4" s="243"/>
      <c r="H4" s="243"/>
      <c r="I4" s="243"/>
      <c r="J4" s="243"/>
      <c r="K4" s="243"/>
    </row>
    <row r="5" spans="1:11" ht="15.75" customHeight="1" thickBot="1" x14ac:dyDescent="0.35">
      <c r="A5" s="410" t="s">
        <v>106</v>
      </c>
      <c r="B5" s="411"/>
      <c r="C5" s="411"/>
      <c r="D5" s="411"/>
      <c r="E5" s="412"/>
      <c r="F5" s="243"/>
      <c r="G5" s="243"/>
      <c r="H5" s="243"/>
      <c r="I5" s="243"/>
      <c r="J5" s="243"/>
      <c r="K5" s="243"/>
    </row>
    <row r="6" spans="1:11" ht="13" thickBot="1" x14ac:dyDescent="0.3">
      <c r="A6" s="243"/>
      <c r="B6" s="244"/>
      <c r="C6" s="248"/>
      <c r="D6" s="298"/>
      <c r="E6" s="249"/>
      <c r="F6" s="243"/>
      <c r="G6" s="243"/>
      <c r="H6" s="243"/>
      <c r="I6" s="243"/>
      <c r="J6" s="243"/>
      <c r="K6" s="243"/>
    </row>
    <row r="7" spans="1:11" s="100" customFormat="1" ht="26.5" thickBot="1" x14ac:dyDescent="0.3">
      <c r="A7" s="163" t="s">
        <v>40</v>
      </c>
      <c r="B7" s="138" t="s">
        <v>107</v>
      </c>
      <c r="C7" s="141" t="s">
        <v>108</v>
      </c>
      <c r="D7" s="142" t="s">
        <v>82</v>
      </c>
      <c r="E7" s="143" t="s">
        <v>83</v>
      </c>
    </row>
    <row r="8" spans="1:11" s="100" customFormat="1" ht="14.5" thickBot="1" x14ac:dyDescent="0.3">
      <c r="A8" s="406" t="s">
        <v>42</v>
      </c>
      <c r="B8" s="407"/>
      <c r="C8" s="407"/>
      <c r="D8" s="407"/>
      <c r="E8" s="408"/>
    </row>
    <row r="9" spans="1:11" s="4" customFormat="1" ht="13" thickBot="1" x14ac:dyDescent="0.3">
      <c r="A9" s="116">
        <v>3</v>
      </c>
      <c r="B9" s="149" t="s">
        <v>109</v>
      </c>
      <c r="C9" s="121">
        <v>28000</v>
      </c>
      <c r="D9" s="164" t="s">
        <v>110</v>
      </c>
      <c r="E9" s="122" t="s">
        <v>111</v>
      </c>
    </row>
    <row r="10" spans="1:11" x14ac:dyDescent="0.25">
      <c r="A10" s="251"/>
      <c r="B10" s="299"/>
      <c r="C10" s="271"/>
      <c r="D10" s="300"/>
      <c r="E10" s="262"/>
      <c r="F10" s="243"/>
      <c r="G10" s="243"/>
      <c r="H10" s="243"/>
      <c r="I10" s="243"/>
      <c r="J10" s="243"/>
      <c r="K10" s="243"/>
    </row>
    <row r="11" spans="1:11" x14ac:dyDescent="0.25">
      <c r="A11" s="251"/>
      <c r="B11" s="299"/>
      <c r="C11" s="271"/>
      <c r="D11" s="300"/>
      <c r="E11" s="262"/>
      <c r="F11" s="243"/>
      <c r="G11" s="243"/>
      <c r="H11" s="243"/>
      <c r="I11" s="243"/>
      <c r="J11" s="243"/>
      <c r="K11" s="243"/>
    </row>
    <row r="12" spans="1:11" x14ac:dyDescent="0.25">
      <c r="A12" s="251"/>
      <c r="B12" s="299"/>
      <c r="C12" s="271"/>
      <c r="D12" s="300"/>
      <c r="E12" s="262"/>
      <c r="F12" s="243"/>
      <c r="G12" s="243"/>
      <c r="H12" s="243"/>
      <c r="I12" s="243"/>
      <c r="J12" s="243"/>
      <c r="K12" s="243"/>
    </row>
    <row r="13" spans="1:11" x14ac:dyDescent="0.25">
      <c r="A13" s="251"/>
      <c r="B13" s="299"/>
      <c r="C13" s="271"/>
      <c r="D13" s="300"/>
      <c r="E13" s="262"/>
      <c r="F13" s="243"/>
      <c r="G13" s="243"/>
      <c r="H13" s="243"/>
      <c r="I13" s="243"/>
      <c r="J13" s="243"/>
      <c r="K13" s="243"/>
    </row>
    <row r="14" spans="1:11" ht="13" thickBot="1" x14ac:dyDescent="0.3">
      <c r="A14" s="277"/>
      <c r="B14" s="301"/>
      <c r="C14" s="302"/>
      <c r="D14" s="303"/>
      <c r="E14" s="283"/>
      <c r="F14" s="243"/>
      <c r="G14" s="243"/>
      <c r="H14" s="243"/>
      <c r="I14" s="243"/>
      <c r="J14" s="243"/>
      <c r="K14" s="243"/>
    </row>
    <row r="15" spans="1:11" ht="13.5" thickBot="1" x14ac:dyDescent="0.3">
      <c r="A15" s="263"/>
      <c r="B15" s="73" t="s">
        <v>56</v>
      </c>
      <c r="C15" s="93">
        <f>SUM(C10:C14)</f>
        <v>0</v>
      </c>
      <c r="D15" s="304"/>
      <c r="E15" s="267"/>
      <c r="F15" s="243"/>
      <c r="G15" s="243"/>
      <c r="H15" s="243"/>
      <c r="I15" s="243"/>
      <c r="J15" s="243"/>
      <c r="K15" s="243"/>
    </row>
    <row r="16" spans="1:11" ht="13" thickBot="1" x14ac:dyDescent="0.3">
      <c r="A16" s="243"/>
      <c r="B16" s="243"/>
      <c r="C16" s="248"/>
      <c r="D16" s="298"/>
      <c r="E16" s="249"/>
      <c r="F16" s="243"/>
      <c r="G16" s="243"/>
      <c r="H16" s="243"/>
      <c r="I16" s="243"/>
      <c r="J16" s="243"/>
      <c r="K16" s="243"/>
    </row>
    <row r="17" spans="1:5" ht="11.25" customHeight="1" x14ac:dyDescent="0.25">
      <c r="A17" s="319" t="s">
        <v>37</v>
      </c>
      <c r="B17" s="320"/>
      <c r="C17" s="320"/>
      <c r="D17" s="320"/>
      <c r="E17" s="321"/>
    </row>
    <row r="18" spans="1:5" ht="11.25" customHeight="1" thickBot="1" x14ac:dyDescent="0.3">
      <c r="A18" s="322"/>
      <c r="B18" s="323"/>
      <c r="C18" s="323"/>
      <c r="D18" s="323"/>
      <c r="E18" s="324"/>
    </row>
  </sheetData>
  <sheetProtection formatCells="0" formatColumns="0" formatRows="0" insertRows="0" deleteRows="0" selectLockedCells="1"/>
  <customSheetViews>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7" orientation="landscape" r:id="rId6"/>
      <headerFooter alignWithMargins="0">
        <oddFooter>&amp;Lg. Construction&amp;RPage &amp;P of &amp;N</oddFooter>
      </headerFooter>
    </customSheetView>
  </customSheetViews>
  <mergeCells count="6">
    <mergeCell ref="A1:B1"/>
    <mergeCell ref="A2:E2"/>
    <mergeCell ref="A3:E3"/>
    <mergeCell ref="A5:E5"/>
    <mergeCell ref="A17:E18"/>
    <mergeCell ref="A8:E8"/>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D35" sqref="D35"/>
    </sheetView>
  </sheetViews>
  <sheetFormatPr defaultColWidth="9.1796875" defaultRowHeight="12.5" x14ac:dyDescent="0.25"/>
  <cols>
    <col min="1" max="1" width="7.54296875" style="3" customWidth="1"/>
    <col min="2" max="2" width="48.54296875" style="3" customWidth="1"/>
    <col min="3" max="3" width="14.1796875" style="106" customWidth="1"/>
    <col min="4" max="4" width="41" style="165" customWidth="1"/>
    <col min="5" max="5" width="68.1796875" style="107" customWidth="1"/>
    <col min="6" max="16384" width="9.1796875" style="3"/>
  </cols>
  <sheetData>
    <row r="1" spans="1:8" s="125" customFormat="1" ht="12.75" customHeight="1" x14ac:dyDescent="0.25">
      <c r="A1" s="326" t="s">
        <v>38</v>
      </c>
      <c r="B1" s="326"/>
      <c r="C1" s="94"/>
      <c r="D1" s="124"/>
      <c r="E1" s="98"/>
    </row>
    <row r="2" spans="1:8" s="126" customFormat="1" ht="18.5" thickBot="1" x14ac:dyDescent="0.3">
      <c r="A2" s="401" t="s">
        <v>33</v>
      </c>
      <c r="B2" s="401"/>
      <c r="C2" s="401"/>
      <c r="D2" s="401"/>
      <c r="E2" s="401"/>
      <c r="F2" s="101"/>
      <c r="G2" s="101"/>
      <c r="H2" s="101"/>
    </row>
    <row r="3" spans="1:8" ht="81" customHeight="1" thickBot="1" x14ac:dyDescent="0.3">
      <c r="A3" s="413" t="s">
        <v>112</v>
      </c>
      <c r="B3" s="328"/>
      <c r="C3" s="328"/>
      <c r="D3" s="328"/>
      <c r="E3" s="329"/>
      <c r="F3" s="243"/>
      <c r="G3" s="243"/>
      <c r="H3" s="243"/>
    </row>
    <row r="4" spans="1:8" ht="6.75" customHeight="1" thickBot="1" x14ac:dyDescent="0.3">
      <c r="A4" s="243"/>
      <c r="B4" s="244"/>
      <c r="C4" s="248"/>
      <c r="D4" s="305"/>
      <c r="E4" s="249"/>
      <c r="F4" s="243"/>
      <c r="G4" s="243"/>
      <c r="H4" s="243"/>
    </row>
    <row r="5" spans="1:8" s="100" customFormat="1" ht="26.5" thickBot="1" x14ac:dyDescent="0.3">
      <c r="A5" s="137" t="s">
        <v>40</v>
      </c>
      <c r="B5" s="138" t="s">
        <v>113</v>
      </c>
      <c r="C5" s="141" t="s">
        <v>114</v>
      </c>
      <c r="D5" s="142" t="s">
        <v>82</v>
      </c>
      <c r="E5" s="143" t="s">
        <v>83</v>
      </c>
    </row>
    <row r="6" spans="1:8" s="100" customFormat="1" ht="14.5" thickBot="1" x14ac:dyDescent="0.3">
      <c r="A6" s="406" t="s">
        <v>42</v>
      </c>
      <c r="B6" s="407"/>
      <c r="C6" s="407"/>
      <c r="D6" s="407"/>
      <c r="E6" s="408"/>
    </row>
    <row r="7" spans="1:8" ht="13.5" customHeight="1" thickBot="1" x14ac:dyDescent="0.3">
      <c r="A7" s="133">
        <v>5</v>
      </c>
      <c r="B7" s="117" t="s">
        <v>115</v>
      </c>
      <c r="C7" s="121">
        <v>16000</v>
      </c>
      <c r="D7" s="166" t="s">
        <v>116</v>
      </c>
      <c r="E7" s="122" t="s">
        <v>117</v>
      </c>
      <c r="F7" s="243"/>
      <c r="G7" s="243"/>
      <c r="H7" s="243"/>
    </row>
    <row r="8" spans="1:8" x14ac:dyDescent="0.25">
      <c r="A8" s="251"/>
      <c r="B8" s="306"/>
      <c r="C8" s="271"/>
      <c r="D8" s="307"/>
      <c r="E8" s="257"/>
      <c r="F8" s="243"/>
      <c r="G8" s="243"/>
      <c r="H8" s="243"/>
    </row>
    <row r="9" spans="1:8" x14ac:dyDescent="0.25">
      <c r="A9" s="251"/>
      <c r="B9" s="306"/>
      <c r="C9" s="271"/>
      <c r="D9" s="307"/>
      <c r="E9" s="257"/>
      <c r="F9" s="243"/>
      <c r="G9" s="243"/>
      <c r="H9" s="243"/>
    </row>
    <row r="10" spans="1:8" x14ac:dyDescent="0.25">
      <c r="A10" s="251"/>
      <c r="B10" s="299"/>
      <c r="C10" s="274"/>
      <c r="D10" s="308"/>
      <c r="E10" s="262"/>
      <c r="F10" s="243"/>
      <c r="G10" s="243"/>
      <c r="H10" s="243"/>
    </row>
    <row r="11" spans="1:8" x14ac:dyDescent="0.25">
      <c r="A11" s="251"/>
      <c r="B11" s="299"/>
      <c r="C11" s="274"/>
      <c r="D11" s="308"/>
      <c r="E11" s="262"/>
      <c r="F11" s="243"/>
      <c r="G11" s="243"/>
      <c r="H11" s="243"/>
    </row>
    <row r="12" spans="1:8" x14ac:dyDescent="0.25">
      <c r="A12" s="251"/>
      <c r="B12" s="299"/>
      <c r="C12" s="274"/>
      <c r="D12" s="308"/>
      <c r="E12" s="262"/>
      <c r="F12" s="243"/>
      <c r="G12" s="243"/>
      <c r="H12" s="243"/>
    </row>
    <row r="13" spans="1:8" ht="13" thickBot="1" x14ac:dyDescent="0.3">
      <c r="A13" s="277"/>
      <c r="B13" s="301"/>
      <c r="C13" s="280"/>
      <c r="D13" s="309"/>
      <c r="E13" s="283"/>
      <c r="F13" s="243"/>
      <c r="G13" s="243"/>
      <c r="H13" s="243"/>
    </row>
    <row r="14" spans="1:8" ht="13.5" thickBot="1" x14ac:dyDescent="0.3">
      <c r="A14" s="263"/>
      <c r="B14" s="73" t="s">
        <v>56</v>
      </c>
      <c r="C14" s="286">
        <f>ROUND(SUM(C8:C13),0)</f>
        <v>0</v>
      </c>
      <c r="D14" s="310"/>
      <c r="E14" s="267"/>
      <c r="F14" s="243"/>
      <c r="G14" s="243"/>
      <c r="H14" s="243"/>
    </row>
    <row r="15" spans="1:8" ht="13" thickBot="1" x14ac:dyDescent="0.3">
      <c r="A15" s="243"/>
      <c r="B15" s="243"/>
      <c r="C15" s="248"/>
      <c r="D15" s="305"/>
      <c r="E15" s="249"/>
      <c r="F15" s="243"/>
      <c r="G15" s="243"/>
      <c r="H15" s="243"/>
    </row>
    <row r="16" spans="1:8" ht="11.25" customHeight="1" x14ac:dyDescent="0.25">
      <c r="A16" s="319" t="s">
        <v>37</v>
      </c>
      <c r="B16" s="320"/>
      <c r="C16" s="320"/>
      <c r="D16" s="320"/>
      <c r="E16" s="321"/>
      <c r="F16" s="243"/>
      <c r="G16" s="243"/>
      <c r="H16" s="243"/>
    </row>
    <row r="17" spans="1:5" ht="11.25" customHeight="1" thickBot="1" x14ac:dyDescent="0.3">
      <c r="A17" s="322"/>
      <c r="B17" s="323"/>
      <c r="C17" s="323"/>
      <c r="D17" s="323"/>
      <c r="E17" s="324"/>
    </row>
  </sheetData>
  <sheetProtection formatCells="0" formatColumns="0" formatRows="0" insertRows="0" deleteRows="0" selectLockedCells="1"/>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a2307ebf6c770890e3f2ab909edc7459">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5568098c0fbeeace8154936fafe0f573"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01dc3c-32ba-4fb4-be38-7628745179c0" xsi:nil="true"/>
    <lcf76f155ced4ddcb4097134ff3c332f xmlns="8883990c-cc01-484d-a42a-31578e1926f5">
      <Terms xmlns="http://schemas.microsoft.com/office/infopath/2007/PartnerControls"/>
    </lcf76f155ced4ddcb4097134ff3c332f>
    <Notes xmlns="8883990c-cc01-484d-a42a-31578e1926f5" xsi:nil="true"/>
  </documentManagement>
</p:properties>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2CEF1168-29A4-401A-B79E-8867A6BC053D}"/>
</file>

<file path=customXml/itemProps3.xml><?xml version="1.0" encoding="utf-8"?>
<ds:datastoreItem xmlns:ds="http://schemas.openxmlformats.org/officeDocument/2006/customXml" ds:itemID="{335C459A-88E6-4C69-A7A2-C889E476A057}">
  <ds:schemaRefs>
    <ds:schemaRef ds:uri="http://schemas.microsoft.com/office/2006/metadata/properties"/>
    <ds:schemaRef ds:uri="http://schemas.microsoft.com/office/infopath/2007/PartnerControls"/>
    <ds:schemaRef ds:uri="0e758630-0973-480b-a8ec-18262ddf16e1"/>
    <ds:schemaRef ds:uri="23c2ef15-9bf2-48dc-a02b-569415b1de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Match</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Match'!Print_Titles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Corrin Moss</cp:lastModifiedBy>
  <cp:revision/>
  <dcterms:created xsi:type="dcterms:W3CDTF">2006-10-30T17:25:35Z</dcterms:created>
  <dcterms:modified xsi:type="dcterms:W3CDTF">2026-06-16T16:04:59Z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0x010100F3DFD1F231E93A448344E7BEDBA34589</vt:lpwstr>
  </property>
  <property fmtid="{D5CDD505-2E9C-101B-9397-08002B2CF9AE}" pid="4" name="SV_QUERY_LIST_4F35BF76-6C0D-4D9B-82B2-816C12CF3733">
    <vt:lpwstr>empty_477D106A-C0D6-4607-AEBD-E2C9D60EA279</vt:lpwstr>
  </property>
  <property fmtid="{D5CDD505-2E9C-101B-9397-08002B2CF9AE}" pid="5" name="MediaServiceImageTags">
    <vt:lpwstr/>
  </property>
</Properties>
</file>