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P:\Innovation And Industry Support\InnovateMass\InnovateMass FY23a (June 2022) - RFP and Applications\1 - RFP Documents\"/>
    </mc:Choice>
  </mc:AlternateContent>
  <xr:revisionPtr revIDLastSave="0" documentId="8_{81F8667E-5933-4E55-AD4D-888BE182E5F7}" xr6:coauthVersionLast="47" xr6:coauthVersionMax="47" xr10:uidLastSave="{00000000-0000-0000-0000-000000000000}"/>
  <bookViews>
    <workbookView xWindow="-120" yWindow="-120" windowWidth="29040" windowHeight="15840" xr2:uid="{00000000-000D-0000-FFFF-FFFF00000000}"/>
  </bookViews>
  <sheets>
    <sheet name="Instructions" sheetId="6" r:id="rId1"/>
    <sheet name="1 - Milestones and Deliverables" sheetId="3" r:id="rId2"/>
    <sheet name="2 - Budget Overview" sheetId="1" r:id="rId3"/>
    <sheet name="3 - Budget by Milestone" sheetId="2" state="hidden" r:id="rId4"/>
    <sheet name="4 - Revision History" sheetId="5" state="hidden" r:id="rId5"/>
    <sheet name="5 - Display" sheetId="4"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 l="1"/>
  <c r="S16" i="3" l="1"/>
  <c r="N28" i="3"/>
  <c r="N29" i="3"/>
  <c r="N30" i="3"/>
  <c r="N31" i="3"/>
  <c r="N32" i="3"/>
  <c r="S19" i="3"/>
  <c r="S20" i="3"/>
  <c r="S21" i="3"/>
  <c r="S22" i="3"/>
  <c r="S23" i="3"/>
  <c r="S24" i="3"/>
  <c r="S25" i="3"/>
  <c r="S26" i="3"/>
  <c r="S27" i="3"/>
  <c r="S28" i="3"/>
  <c r="S29" i="3"/>
  <c r="S30" i="3"/>
  <c r="S31" i="3"/>
  <c r="S32" i="3"/>
  <c r="S18" i="3"/>
  <c r="T21" i="3" l="1"/>
  <c r="T25" i="3"/>
  <c r="T29" i="3"/>
  <c r="T22" i="3"/>
  <c r="T26" i="3"/>
  <c r="T30" i="3"/>
  <c r="T23" i="3"/>
  <c r="T27" i="3"/>
  <c r="T31" i="3"/>
  <c r="T24" i="3"/>
  <c r="T28" i="3"/>
  <c r="T32" i="3"/>
  <c r="S17" i="3"/>
  <c r="O18" i="3" l="1"/>
  <c r="J50" i="1"/>
  <c r="J45" i="1"/>
  <c r="S45" i="1" s="1"/>
  <c r="J44" i="1"/>
  <c r="S44" i="1" s="1"/>
  <c r="J43" i="1"/>
  <c r="S43" i="1" s="1"/>
  <c r="J42" i="1"/>
  <c r="S42" i="1" s="1"/>
  <c r="J41" i="1"/>
  <c r="S41" i="1" s="1"/>
  <c r="J40" i="1"/>
  <c r="S40" i="1" s="1"/>
  <c r="J39" i="1"/>
  <c r="S39" i="1" s="1"/>
  <c r="J38" i="1"/>
  <c r="S38" i="1" s="1"/>
  <c r="J37" i="1"/>
  <c r="S37" i="1" s="1"/>
  <c r="J36" i="1"/>
  <c r="S36" i="1" s="1"/>
  <c r="J35" i="1"/>
  <c r="S21" i="1"/>
  <c r="J30" i="1"/>
  <c r="S30" i="1" s="1"/>
  <c r="J29" i="1"/>
  <c r="S29" i="1" s="1"/>
  <c r="J28" i="1"/>
  <c r="S28" i="1" s="1"/>
  <c r="J27" i="1"/>
  <c r="S27" i="1" s="1"/>
  <c r="J26" i="1"/>
  <c r="S26" i="1" s="1"/>
  <c r="J25" i="1"/>
  <c r="S25" i="1" s="1"/>
  <c r="J24" i="1"/>
  <c r="S24" i="1" s="1"/>
  <c r="J23" i="1"/>
  <c r="S23" i="1" s="1"/>
  <c r="J22" i="1"/>
  <c r="S22" i="1" s="1"/>
  <c r="J20" i="1"/>
  <c r="G14" i="3"/>
  <c r="T18" i="3" s="1"/>
  <c r="T20" i="3" l="1"/>
  <c r="T19" i="3"/>
  <c r="P19" i="3"/>
  <c r="P18" i="3"/>
  <c r="P26" i="3"/>
  <c r="P30" i="3"/>
  <c r="P25" i="3"/>
  <c r="P29" i="3"/>
  <c r="P22" i="3"/>
  <c r="P21" i="3"/>
  <c r="P20" i="3"/>
  <c r="P32" i="3"/>
  <c r="P28" i="3"/>
  <c r="P24" i="3"/>
  <c r="P31" i="3"/>
  <c r="P27" i="3"/>
  <c r="P23" i="3"/>
  <c r="H61" i="1"/>
  <c r="P8" i="1"/>
  <c r="I18" i="3"/>
  <c r="J18" i="3"/>
  <c r="I19" i="3"/>
  <c r="J19" i="3"/>
  <c r="I20" i="3"/>
  <c r="J20" i="3"/>
  <c r="I21" i="3"/>
  <c r="J21" i="3"/>
  <c r="I22" i="3"/>
  <c r="J22" i="3"/>
  <c r="I23" i="3"/>
  <c r="J23" i="3"/>
  <c r="I24" i="3"/>
  <c r="J24" i="3"/>
  <c r="I25" i="3"/>
  <c r="J25" i="3"/>
  <c r="I26" i="3"/>
  <c r="J26" i="3"/>
  <c r="I27" i="3"/>
  <c r="J27" i="3"/>
  <c r="I28" i="3"/>
  <c r="J28" i="3"/>
  <c r="I29" i="3"/>
  <c r="J29" i="3"/>
  <c r="I30" i="3"/>
  <c r="J30" i="3"/>
  <c r="I31" i="3"/>
  <c r="J31" i="3"/>
  <c r="I32" i="3"/>
  <c r="J32" i="3"/>
  <c r="I14" i="3" l="1"/>
  <c r="J14" i="3"/>
  <c r="O19" i="3"/>
  <c r="O20" i="3"/>
  <c r="O21" i="3"/>
  <c r="O22" i="3"/>
  <c r="O23" i="3"/>
  <c r="O24" i="3"/>
  <c r="O25" i="3"/>
  <c r="O26" i="3"/>
  <c r="O27" i="3"/>
  <c r="O28" i="3"/>
  <c r="O29" i="3"/>
  <c r="O30" i="3"/>
  <c r="O31" i="3"/>
  <c r="O32" i="3"/>
  <c r="N19" i="3"/>
  <c r="N20" i="3"/>
  <c r="N21" i="3"/>
  <c r="N22" i="3"/>
  <c r="N23" i="3"/>
  <c r="N24" i="3"/>
  <c r="N25" i="3"/>
  <c r="N26" i="3"/>
  <c r="N27" i="3"/>
  <c r="N18" i="3"/>
  <c r="B4" i="4"/>
  <c r="C4" i="4"/>
  <c r="D4" i="4"/>
  <c r="B5" i="4"/>
  <c r="C5" i="4"/>
  <c r="D5" i="4"/>
  <c r="B6" i="4"/>
  <c r="C6" i="4"/>
  <c r="D6" i="4"/>
  <c r="B7" i="4"/>
  <c r="C7" i="4"/>
  <c r="D7" i="4"/>
  <c r="B8" i="4"/>
  <c r="C8" i="4"/>
  <c r="D8" i="4"/>
  <c r="B9" i="4"/>
  <c r="C9" i="4"/>
  <c r="D9" i="4"/>
  <c r="B10" i="4"/>
  <c r="C10" i="4"/>
  <c r="D10" i="4"/>
  <c r="B11" i="4"/>
  <c r="C11" i="4"/>
  <c r="D11" i="4"/>
  <c r="B12" i="4"/>
  <c r="C12" i="4"/>
  <c r="D12" i="4"/>
  <c r="B13" i="4"/>
  <c r="C13" i="4"/>
  <c r="D13" i="4"/>
  <c r="B14" i="4"/>
  <c r="C14" i="4"/>
  <c r="D14" i="4"/>
  <c r="B15" i="4"/>
  <c r="C15" i="4"/>
  <c r="D15" i="4"/>
  <c r="B16" i="4"/>
  <c r="C16" i="4"/>
  <c r="D16" i="4"/>
  <c r="B17" i="4"/>
  <c r="C17" i="4"/>
  <c r="D17" i="4"/>
  <c r="C3" i="4"/>
  <c r="B3" i="4"/>
  <c r="D3" i="4"/>
  <c r="D2" i="4"/>
  <c r="C2" i="4"/>
  <c r="B2" i="4"/>
  <c r="D40" i="2"/>
  <c r="D39" i="2"/>
  <c r="D38" i="2"/>
  <c r="D37" i="2"/>
  <c r="D36" i="2"/>
  <c r="D35" i="2"/>
  <c r="D34" i="2"/>
  <c r="D33" i="2"/>
  <c r="D32" i="2"/>
  <c r="D31" i="2"/>
  <c r="D30" i="2"/>
  <c r="D29" i="2"/>
  <c r="D28" i="2"/>
  <c r="D27" i="2"/>
  <c r="D26" i="2"/>
  <c r="D25" i="2"/>
  <c r="D24" i="2"/>
  <c r="D23" i="2"/>
  <c r="D22" i="2"/>
  <c r="D21" i="2"/>
  <c r="E20" i="2"/>
  <c r="F20" i="2" s="1"/>
  <c r="E19" i="2"/>
  <c r="F19" i="2" s="1"/>
  <c r="E18" i="2"/>
  <c r="E17" i="2"/>
  <c r="E16" i="2"/>
  <c r="E15" i="2"/>
  <c r="E14" i="2"/>
  <c r="F14" i="2" s="1"/>
  <c r="E13" i="2"/>
  <c r="F13" i="2" s="1"/>
  <c r="E12" i="2"/>
  <c r="F12" i="2" s="1"/>
  <c r="D20" i="2"/>
  <c r="D19" i="2"/>
  <c r="D18" i="2"/>
  <c r="D17" i="2"/>
  <c r="D16" i="2"/>
  <c r="D15" i="2"/>
  <c r="D14" i="2"/>
  <c r="D13" i="2"/>
  <c r="D12" i="2"/>
  <c r="F18" i="2"/>
  <c r="F17" i="2"/>
  <c r="F16" i="2"/>
  <c r="F15" i="2"/>
  <c r="D11" i="2"/>
  <c r="K32" i="3"/>
  <c r="K31" i="3"/>
  <c r="K30" i="3"/>
  <c r="K29" i="3"/>
  <c r="K28" i="3"/>
  <c r="K27" i="3"/>
  <c r="K26" i="3"/>
  <c r="K25" i="3"/>
  <c r="K24" i="3"/>
  <c r="K23" i="3"/>
  <c r="K22" i="3"/>
  <c r="K21" i="3"/>
  <c r="K20" i="3"/>
  <c r="K19" i="3"/>
  <c r="K18" i="3"/>
  <c r="J60" i="1"/>
  <c r="E40" i="2" s="1"/>
  <c r="F40" i="2" s="1"/>
  <c r="J59" i="1"/>
  <c r="E39" i="2" s="1"/>
  <c r="F39" i="2" s="1"/>
  <c r="J58" i="1"/>
  <c r="E38" i="2" s="1"/>
  <c r="F38" i="2" s="1"/>
  <c r="J57" i="1"/>
  <c r="E37" i="2" s="1"/>
  <c r="F37" i="2" s="1"/>
  <c r="J56" i="1"/>
  <c r="E36" i="2" s="1"/>
  <c r="F36" i="2" s="1"/>
  <c r="J55" i="1"/>
  <c r="E35" i="2" s="1"/>
  <c r="F35" i="2" s="1"/>
  <c r="J54" i="1"/>
  <c r="E34" i="2" s="1"/>
  <c r="F34" i="2" s="1"/>
  <c r="J53" i="1"/>
  <c r="E33" i="2" s="1"/>
  <c r="F33" i="2" s="1"/>
  <c r="J52" i="1"/>
  <c r="E32" i="2" s="1"/>
  <c r="F32" i="2" s="1"/>
  <c r="J51" i="1"/>
  <c r="E31" i="2" s="1"/>
  <c r="F31" i="2" s="1"/>
  <c r="E30" i="2"/>
  <c r="F30" i="2" s="1"/>
  <c r="E29" i="2"/>
  <c r="F29" i="2" s="1"/>
  <c r="E28" i="2"/>
  <c r="F28" i="2" s="1"/>
  <c r="E27" i="2"/>
  <c r="F27" i="2" s="1"/>
  <c r="E26" i="2"/>
  <c r="F26" i="2" s="1"/>
  <c r="E25" i="2"/>
  <c r="F25" i="2" s="1"/>
  <c r="E24" i="2"/>
  <c r="F24" i="2" s="1"/>
  <c r="E23" i="2"/>
  <c r="F23" i="2" s="1"/>
  <c r="E22" i="2"/>
  <c r="F22" i="2" s="1"/>
  <c r="E21" i="2"/>
  <c r="F21" i="2" s="1"/>
  <c r="E11" i="2"/>
  <c r="F11" i="2" s="1"/>
  <c r="H14" i="3"/>
  <c r="P9" i="1" s="1"/>
  <c r="P10" i="1" s="1"/>
  <c r="I61" i="1"/>
  <c r="H31" i="1"/>
  <c r="I31" i="1"/>
  <c r="I46" i="1"/>
  <c r="I16" i="1"/>
  <c r="H46" i="1"/>
  <c r="J31" i="1" l="1"/>
  <c r="J46" i="1"/>
  <c r="P7" i="1" s="1"/>
  <c r="P11" i="1" s="1"/>
  <c r="J61" i="1"/>
  <c r="S47" i="1"/>
  <c r="K14" i="3"/>
</calcChain>
</file>

<file path=xl/sharedStrings.xml><?xml version="1.0" encoding="utf-8"?>
<sst xmlns="http://schemas.openxmlformats.org/spreadsheetml/2006/main" count="125" uniqueCount="106">
  <si>
    <t>Total Cost</t>
  </si>
  <si>
    <t>Name and Title</t>
  </si>
  <si>
    <t>Hourly Rate</t>
  </si>
  <si>
    <t>Total Direct Labor</t>
  </si>
  <si>
    <t>Total Direct Materials &amp; Costs</t>
  </si>
  <si>
    <t>Total Project Costs</t>
  </si>
  <si>
    <t>Total MassCEC Grant Request</t>
  </si>
  <si>
    <t>Total Cost Share</t>
  </si>
  <si>
    <t>Cost Sharing</t>
  </si>
  <si>
    <t>Amount</t>
  </si>
  <si>
    <t>Please fill in green cells as applicable</t>
  </si>
  <si>
    <t>Direct Labor</t>
  </si>
  <si>
    <t>Cost Share Amount</t>
  </si>
  <si>
    <t>Grant Amount</t>
  </si>
  <si>
    <t>Number of Hours</t>
  </si>
  <si>
    <t>Subcontractors (Including Host)</t>
  </si>
  <si>
    <t>Direct Materials &amp; Costs</t>
  </si>
  <si>
    <t>Total Subcontractors</t>
  </si>
  <si>
    <t>Total Cost Summary</t>
  </si>
  <si>
    <t>MassCEC Grant Request as % Project Cost</t>
  </si>
  <si>
    <t>Source</t>
  </si>
  <si>
    <t>Total Cost Sharing</t>
  </si>
  <si>
    <t>Grant request cannot exceed $250,000.</t>
  </si>
  <si>
    <t>Total cost sharing does not equal total cost share amounts allocated for direct labor, subcontractors, and direct materials &amp; costs. Please correct.</t>
  </si>
  <si>
    <t>Instructions</t>
  </si>
  <si>
    <t>Total MassCEC grant request does not equal total grant amounts allocated for direct labor, subcontractors, and direct materials &amp; costs. Please correct.</t>
  </si>
  <si>
    <t>InnovateMass Budget Overview</t>
  </si>
  <si>
    <t>Cost Share</t>
  </si>
  <si>
    <t>$</t>
  </si>
  <si>
    <t>MM/DD/YYYY</t>
  </si>
  <si>
    <t>Applicant Labor</t>
  </si>
  <si>
    <t>Hours</t>
  </si>
  <si>
    <t>Subcontractor Labor</t>
  </si>
  <si>
    <t>Milestones:</t>
  </si>
  <si>
    <t>Completion Date</t>
  </si>
  <si>
    <t>Milestone Name</t>
  </si>
  <si>
    <t>Deliverables</t>
  </si>
  <si>
    <t>Scope of Work</t>
  </si>
  <si>
    <t>Milestone Number</t>
  </si>
  <si>
    <t>Milestones</t>
  </si>
  <si>
    <t>Date</t>
  </si>
  <si>
    <t>Description of Revision</t>
  </si>
  <si>
    <t>InnovateMass Project Milestones and Deliverables</t>
  </si>
  <si>
    <t>TOTALS:</t>
  </si>
  <si>
    <t>Deliverable Description</t>
  </si>
  <si>
    <t>Is deliverable confidential?</t>
  </si>
  <si>
    <t>Milestone Resource Needs</t>
  </si>
  <si>
    <t>Confidentiality</t>
  </si>
  <si>
    <t>InnovateMass Budget by Milestone</t>
  </si>
  <si>
    <t>Materials and Direct Costs</t>
  </si>
  <si>
    <t>Subcontractors</t>
  </si>
  <si>
    <t>Applicant Team Labor</t>
  </si>
  <si>
    <t>Material or Other Cost</t>
  </si>
  <si>
    <t>Name</t>
  </si>
  <si>
    <t>Hours/Cost Left to Allocate</t>
  </si>
  <si>
    <t>Total Hours/Cost Budgeted</t>
  </si>
  <si>
    <t>Direct Costs</t>
  </si>
  <si>
    <t>Current Anticipated Completion Date</t>
  </si>
  <si>
    <t>40% line</t>
  </si>
  <si>
    <t>3 - Budget by Milestone</t>
  </si>
  <si>
    <t>4 - Revision History</t>
  </si>
  <si>
    <t>5 - Display</t>
  </si>
  <si>
    <t>Please do not edit these tabs</t>
  </si>
  <si>
    <r>
      <t xml:space="preserve">The following tabs should be hidden and are for </t>
    </r>
    <r>
      <rPr>
        <b/>
        <sz val="11"/>
        <color theme="1"/>
        <rFont val="Calibri"/>
        <family val="2"/>
        <scheme val="minor"/>
      </rPr>
      <t>internal use only:</t>
    </r>
  </si>
  <si>
    <t xml:space="preserve">Awardees are invited to use this tab as a tool for planning their projects. </t>
  </si>
  <si>
    <t>This tab provides an overview of the project budget, cost share sources, and allocation of grant and cost share funds among staff time, subcontractors, and direct costs.</t>
  </si>
  <si>
    <t>The deliverables table must contain at least one deliverable per milestone. Awardees are welcome to list several deliverables per milestone as appropriate.</t>
  </si>
  <si>
    <t xml:space="preserve">Applicants must descibe their planned milestones and deliverables on this tab. </t>
  </si>
  <si>
    <t>The milestones table must indicate the amount of requested grant funding and the cost share funds allocated to each project milestone.</t>
  </si>
  <si>
    <t>In addition, applicants must list an anticipated completion date for each milestone and a scope of project work associated with completion of that milestone.</t>
  </si>
  <si>
    <t>Project resources, including staff time, subcontractor time, and direct cost can be allocated by milestone on this tab.</t>
  </si>
  <si>
    <t>Applicants must ensure that the budget they provide is compliant with program requirements prior to submission.</t>
  </si>
  <si>
    <t>MassCEC InnovateMass Project Workplan - Instructions</t>
  </si>
  <si>
    <t>Tab(s) revised</t>
  </si>
  <si>
    <t>Revised by…</t>
  </si>
  <si>
    <r>
      <t xml:space="preserve">The following sections must be filled out by </t>
    </r>
    <r>
      <rPr>
        <b/>
        <sz val="11"/>
        <color theme="1"/>
        <rFont val="Calibri"/>
        <family val="2"/>
        <scheme val="minor"/>
      </rPr>
      <t>only InnovateMass awardees:</t>
    </r>
  </si>
  <si>
    <r>
      <t xml:space="preserve">The following sections must be filled out by </t>
    </r>
    <r>
      <rPr>
        <b/>
        <sz val="11"/>
        <color theme="1"/>
        <rFont val="Calibri"/>
        <family val="2"/>
        <scheme val="minor"/>
      </rPr>
      <t>all InnovateMass applicants:</t>
    </r>
  </si>
  <si>
    <t>Awardees should indicate on this tab whether or not each planned deliverable is confidential (to be reviewed only by the Program's Technical Consultant).</t>
  </si>
  <si>
    <t>Examples of good deliverables include purchases of important equipment, collection of performance data, receipt of certifications, and similar externally-observable progress markers.</t>
  </si>
  <si>
    <t>Milestones and deliverables are a way to break down projects into achievable steps, with associated deliverables that provide proof of milestone completion.</t>
  </si>
  <si>
    <t>Target workplan milestones and deliverables to maximize benefits for corporate development and progress towards product commercialization (e.g., performance data; certifications; etc.).</t>
  </si>
  <si>
    <t>Example</t>
  </si>
  <si>
    <t>Finalize design and bill of materials. Issue purchase orders for key components.</t>
  </si>
  <si>
    <t>Purchase orders to vendors for key components</t>
  </si>
  <si>
    <t>Team Member #1</t>
  </si>
  <si>
    <t>Project partner contribution (example)</t>
  </si>
  <si>
    <t>Consumable chemicals</t>
  </si>
  <si>
    <t>Subcontractor #1</t>
  </si>
  <si>
    <r>
      <t xml:space="preserve">Fill in the Milestones table with anticipated project milestones as well as the requested grant amount and cost share to be provided for each milestone accomplished. Milestone titles should be maximum 2-5 words long (e.g. "initial design", "installation"). Completion dates are approximate. Provide a 10-15 word description of the work done to reach the milestone under "Scope of Work". Fill in the Deliverables table with one deliverable per line and </t>
    </r>
    <r>
      <rPr>
        <b/>
        <sz val="10"/>
        <rFont val="Calibri"/>
        <family val="2"/>
        <scheme val="minor"/>
      </rPr>
      <t>at least one deliverable per milestone</t>
    </r>
    <r>
      <rPr>
        <sz val="10"/>
        <rFont val="Calibri"/>
        <family val="2"/>
        <scheme val="minor"/>
      </rPr>
      <t>. Refer to the dark green example lines.</t>
    </r>
  </si>
  <si>
    <t>1 - Milestones and Deliverables</t>
  </si>
  <si>
    <t>2 - Budget Overview</t>
  </si>
  <si>
    <t>Budget Drawdown (%)</t>
  </si>
  <si>
    <t>Cumulative Cost Share (%)</t>
  </si>
  <si>
    <t>Cost Share (%)</t>
  </si>
  <si>
    <t>No blanks?</t>
  </si>
  <si>
    <t>Cash cost share (total of subcontractor labor and direct costs) must be at minimum 10% of grant request.</t>
  </si>
  <si>
    <t>No less than 5% of the grant request may be allocated to the final milestone. Please correct on Tab 1.</t>
  </si>
  <si>
    <t>No more than 10% of the grant request may be allocated to the first milestone. Please correct on Tab 1.</t>
  </si>
  <si>
    <t>First/Last?</t>
  </si>
  <si>
    <t>Sum of grant + cost share amounts for labor and/or subcontractors does not match total costs based on hours and hourly rate. Please correct.</t>
  </si>
  <si>
    <t>Error Checks</t>
  </si>
  <si>
    <r>
      <t xml:space="preserve">Note: if any text appears in </t>
    </r>
    <r>
      <rPr>
        <sz val="11"/>
        <color theme="7"/>
        <rFont val="Calibri"/>
        <family val="2"/>
        <scheme val="minor"/>
      </rPr>
      <t>red</t>
    </r>
    <r>
      <rPr>
        <sz val="11"/>
        <color theme="1"/>
        <rFont val="Calibri"/>
        <family val="2"/>
        <scheme val="minor"/>
      </rPr>
      <t xml:space="preserve"> in this box, your budget or milestone table is noncompliant or has errors. You </t>
    </r>
    <r>
      <rPr>
        <b/>
        <sz val="11"/>
        <color theme="1"/>
        <rFont val="Calibri"/>
        <family val="2"/>
        <scheme val="minor"/>
      </rPr>
      <t>must</t>
    </r>
    <r>
      <rPr>
        <sz val="11"/>
        <color theme="1"/>
        <rFont val="Calibri"/>
        <family val="2"/>
        <scheme val="minor"/>
      </rPr>
      <t xml:space="preserve"> correct these errors prior to submission.</t>
    </r>
  </si>
  <si>
    <t>Cost Share Percentage</t>
  </si>
  <si>
    <r>
      <t xml:space="preserve">To the left, please fill out all sources of cost share (one per line), and how much cost share each source is providing. Please fill out all costs associated with direct labor, subcontractors, and direct materials &amp; costs in tables to the left. Include one item per line, and include how much cost share and grant amount will be allocated to that specific line item. </t>
    </r>
    <r>
      <rPr>
        <b/>
        <sz val="11"/>
        <color theme="7"/>
        <rFont val="Calibri"/>
        <family val="2"/>
        <scheme val="minor"/>
      </rPr>
      <t>Please do not add additional rows.</t>
    </r>
    <r>
      <rPr>
        <sz val="11"/>
        <color theme="1"/>
        <rFont val="Calibri"/>
        <family val="2"/>
        <scheme val="minor"/>
      </rPr>
      <t xml:space="preserve">
Be sure that total cost share and grant amounts in individual tables to the left match the total amounts listed in the summary table above. Grant request may not exceed $250,000, and minimum cost share required is 25 - 50% of the total grant request, depending on the host site and its eligibility as a Public Benefit site.
</t>
    </r>
  </si>
  <si>
    <t>Cost share percentage must be at least 25% of grant request.</t>
  </si>
  <si>
    <r>
      <t xml:space="preserve">Planning tool for awardees only. </t>
    </r>
    <r>
      <rPr>
        <i/>
        <sz val="18"/>
        <color theme="7"/>
        <rFont val="Calibri"/>
        <family val="2"/>
        <scheme val="minor"/>
      </rPr>
      <t>Name, total budgets, and left to allocate columns will autofill. Please enter data into green cells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</si>
</sst>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36" x14ac:knownFonts="1">
    <font>
      <sz val="11"/>
      <color theme="1"/>
      <name val="Calibri"/>
      <family val="2"/>
      <scheme val="minor"/>
    </font>
    <font>
      <sz val="10"/>
      <name val="Arial"/>
      <family val="2"/>
    </font>
    <font>
      <b/>
      <sz val="11"/>
      <color theme="1"/>
      <name val="Calibri"/>
      <family val="2"/>
      <scheme val="minor"/>
    </font>
    <font>
      <sz val="11"/>
      <color theme="0"/>
      <name val="Calibri"/>
      <family val="2"/>
      <scheme val="minor"/>
    </font>
    <font>
      <sz val="14"/>
      <color theme="0"/>
      <name val="Calibri"/>
      <family val="2"/>
      <scheme val="minor"/>
    </font>
    <font>
      <b/>
      <i/>
      <sz val="11"/>
      <color theme="1"/>
      <name val="Calibri"/>
      <family val="2"/>
      <scheme val="minor"/>
    </font>
    <font>
      <sz val="11"/>
      <color rgb="FF00B0F0"/>
      <name val="Calibri"/>
      <family val="2"/>
      <scheme val="minor"/>
    </font>
    <font>
      <sz val="11"/>
      <color theme="5"/>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sz val="11"/>
      <color theme="5" tint="-0.249977111117893"/>
      <name val="Calibri"/>
      <family val="2"/>
      <scheme val="minor"/>
    </font>
    <font>
      <sz val="11"/>
      <name val="Calibri"/>
      <family val="2"/>
      <scheme val="minor"/>
    </font>
    <font>
      <sz val="11"/>
      <color theme="7"/>
      <name val="Calibri"/>
      <family val="2"/>
      <scheme val="minor"/>
    </font>
    <font>
      <b/>
      <sz val="11"/>
      <color theme="7"/>
      <name val="Calibri"/>
      <family val="2"/>
      <scheme val="minor"/>
    </font>
    <font>
      <i/>
      <sz val="11"/>
      <color theme="1"/>
      <name val="Calibri"/>
      <family val="2"/>
      <scheme val="minor"/>
    </font>
    <font>
      <sz val="9"/>
      <color theme="1"/>
      <name val="Calibri"/>
      <family val="2"/>
      <scheme val="minor"/>
    </font>
    <font>
      <sz val="9"/>
      <name val="Calibri"/>
      <family val="2"/>
      <scheme val="minor"/>
    </font>
    <font>
      <b/>
      <sz val="11"/>
      <name val="Calibri"/>
      <family val="2"/>
      <scheme val="minor"/>
    </font>
    <font>
      <i/>
      <sz val="11"/>
      <color theme="7"/>
      <name val="Calibri"/>
      <family val="2"/>
      <scheme val="minor"/>
    </font>
    <font>
      <sz val="10"/>
      <name val="Calibri"/>
      <family val="2"/>
      <scheme val="minor"/>
    </font>
    <font>
      <sz val="11"/>
      <color theme="0" tint="-0.14999847407452621"/>
      <name val="Calibri"/>
      <family val="2"/>
      <scheme val="minor"/>
    </font>
    <font>
      <sz val="11"/>
      <color theme="1"/>
      <name val="Calibri"/>
      <family val="2"/>
      <scheme val="minor"/>
    </font>
    <font>
      <i/>
      <sz val="11"/>
      <color theme="0" tint="-0.14999847407452621"/>
      <name val="Calibri"/>
      <family val="2"/>
      <scheme val="minor"/>
    </font>
    <font>
      <sz val="11"/>
      <color rgb="FF7030A0"/>
      <name val="Calibri"/>
      <family val="2"/>
      <scheme val="minor"/>
    </font>
    <font>
      <b/>
      <sz val="11"/>
      <color theme="4"/>
      <name val="Calibri"/>
      <family val="2"/>
      <scheme val="minor"/>
    </font>
    <font>
      <b/>
      <sz val="11"/>
      <color theme="0" tint="-0.34998626667073579"/>
      <name val="Calibri"/>
      <family val="2"/>
      <scheme val="minor"/>
    </font>
    <font>
      <b/>
      <sz val="11"/>
      <color theme="1" tint="0.34998626667073579"/>
      <name val="Calibri"/>
      <family val="2"/>
      <scheme val="minor"/>
    </font>
    <font>
      <i/>
      <sz val="9"/>
      <color theme="1"/>
      <name val="Calibri"/>
      <family val="2"/>
      <scheme val="minor"/>
    </font>
    <font>
      <b/>
      <sz val="10"/>
      <name val="Calibri"/>
      <family val="2"/>
      <scheme val="minor"/>
    </font>
    <font>
      <b/>
      <sz val="11"/>
      <color theme="9" tint="-0.249977111117893"/>
      <name val="Calibri"/>
      <family val="2"/>
      <scheme val="minor"/>
    </font>
    <font>
      <b/>
      <sz val="11"/>
      <color theme="9"/>
      <name val="Calibri"/>
      <family val="2"/>
      <scheme val="minor"/>
    </font>
    <font>
      <u/>
      <sz val="11"/>
      <color theme="10"/>
      <name val="Calibri"/>
      <family val="2"/>
      <scheme val="minor"/>
    </font>
    <font>
      <b/>
      <sz val="11"/>
      <color theme="0" tint="-0.14999847407452621"/>
      <name val="Calibri"/>
      <family val="2"/>
      <scheme val="minor"/>
    </font>
    <font>
      <b/>
      <i/>
      <sz val="18"/>
      <color theme="7"/>
      <name val="Calibri"/>
      <family val="2"/>
      <scheme val="minor"/>
    </font>
    <font>
      <i/>
      <sz val="18"/>
      <color theme="7"/>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5" tint="0.39997558519241921"/>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thin">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bottom/>
      <diagonal/>
    </border>
    <border>
      <left style="hair">
        <color indexed="64"/>
      </left>
      <right style="hair">
        <color indexed="64"/>
      </right>
      <top style="hair">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auto="1"/>
      </right>
      <top style="thin">
        <color indexed="64"/>
      </top>
      <bottom style="hair">
        <color indexed="64"/>
      </bottom>
      <diagonal/>
    </border>
    <border>
      <left style="medium">
        <color indexed="64"/>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indexed="64"/>
      </left>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style="hair">
        <color indexed="64"/>
      </top>
      <bottom style="medium">
        <color auto="1"/>
      </bottom>
      <diagonal/>
    </border>
    <border>
      <left style="hair">
        <color indexed="64"/>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auto="1"/>
      </right>
      <top style="hair">
        <color indexed="64"/>
      </top>
      <bottom style="thin">
        <color indexed="64"/>
      </bottom>
      <diagonal/>
    </border>
    <border>
      <left style="thin">
        <color indexed="64"/>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hair">
        <color indexed="64"/>
      </left>
      <right style="medium">
        <color auto="1"/>
      </right>
      <top style="hair">
        <color indexed="64"/>
      </top>
      <bottom style="medium">
        <color auto="1"/>
      </bottom>
      <diagonal/>
    </border>
    <border>
      <left/>
      <right style="hair">
        <color indexed="64"/>
      </right>
      <top style="hair">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auto="1"/>
      </bottom>
      <diagonal/>
    </border>
    <border>
      <left style="medium">
        <color auto="1"/>
      </left>
      <right/>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auto="1"/>
      </bottom>
      <diagonal/>
    </border>
    <border>
      <left style="medium">
        <color indexed="64"/>
      </left>
      <right style="thin">
        <color indexed="64"/>
      </right>
      <top/>
      <bottom style="hair">
        <color indexed="64"/>
      </bottom>
      <diagonal/>
    </border>
    <border>
      <left style="hair">
        <color indexed="64"/>
      </left>
      <right style="medium">
        <color auto="1"/>
      </right>
      <top/>
      <bottom style="hair">
        <color indexed="64"/>
      </bottom>
      <diagonal/>
    </border>
  </borders>
  <cellStyleXfs count="6">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0" fontId="32" fillId="0" borderId="0" applyNumberFormat="0" applyFill="0" applyBorder="0" applyAlignment="0" applyProtection="0"/>
  </cellStyleXfs>
  <cellXfs count="404">
    <xf numFmtId="0" fontId="0" fillId="0" borderId="0" xfId="0"/>
    <xf numFmtId="0" fontId="0" fillId="2" borderId="0" xfId="0" applyFill="1"/>
    <xf numFmtId="0" fontId="0" fillId="3" borderId="0" xfId="0" applyFill="1"/>
    <xf numFmtId="0" fontId="0" fillId="3" borderId="0" xfId="0" applyFill="1" applyBorder="1"/>
    <xf numFmtId="0" fontId="0" fillId="3" borderId="7" xfId="0" applyFill="1" applyBorder="1"/>
    <xf numFmtId="0" fontId="0" fillId="3" borderId="0" xfId="0" applyFill="1" applyBorder="1" applyAlignment="1"/>
    <xf numFmtId="0" fontId="0" fillId="3" borderId="7" xfId="0" applyFill="1" applyBorder="1" applyAlignment="1"/>
    <xf numFmtId="0" fontId="0" fillId="3" borderId="15" xfId="0" applyFill="1" applyBorder="1"/>
    <xf numFmtId="0" fontId="0" fillId="3" borderId="16" xfId="0" applyFill="1" applyBorder="1"/>
    <xf numFmtId="0" fontId="0" fillId="3" borderId="4" xfId="0" applyFill="1" applyBorder="1"/>
    <xf numFmtId="0" fontId="0" fillId="3" borderId="1" xfId="0" applyFill="1" applyBorder="1"/>
    <xf numFmtId="0" fontId="0" fillId="2" borderId="7" xfId="0" applyFill="1" applyBorder="1"/>
    <xf numFmtId="0" fontId="0" fillId="3" borderId="2" xfId="0" applyFill="1" applyBorder="1" applyAlignment="1"/>
    <xf numFmtId="0" fontId="0" fillId="3" borderId="30" xfId="0" applyFill="1" applyBorder="1"/>
    <xf numFmtId="164" fontId="0" fillId="4" borderId="30" xfId="0" applyNumberFormat="1" applyFont="1" applyFill="1" applyBorder="1" applyAlignment="1" applyProtection="1">
      <alignment vertical="center"/>
      <protection locked="0"/>
    </xf>
    <xf numFmtId="164" fontId="0" fillId="4" borderId="31" xfId="0" applyNumberFormat="1" applyFont="1" applyFill="1" applyBorder="1" applyAlignment="1" applyProtection="1">
      <alignment vertical="center"/>
      <protection locked="0"/>
    </xf>
    <xf numFmtId="164" fontId="2" fillId="4" borderId="35" xfId="0" applyNumberFormat="1" applyFont="1" applyFill="1" applyBorder="1" applyAlignment="1" applyProtection="1">
      <alignment vertical="center"/>
      <protection locked="0"/>
    </xf>
    <xf numFmtId="164" fontId="2" fillId="4" borderId="36" xfId="0" applyNumberFormat="1" applyFont="1" applyFill="1" applyBorder="1" applyAlignment="1" applyProtection="1">
      <alignment vertical="center"/>
      <protection locked="0"/>
    </xf>
    <xf numFmtId="164" fontId="2" fillId="4" borderId="37" xfId="0" applyNumberFormat="1" applyFont="1" applyFill="1" applyBorder="1" applyAlignment="1" applyProtection="1">
      <alignment vertical="center"/>
      <protection locked="0"/>
    </xf>
    <xf numFmtId="0" fontId="4" fillId="3" borderId="34" xfId="0" applyFont="1" applyFill="1" applyBorder="1" applyAlignment="1">
      <alignment horizontal="center"/>
    </xf>
    <xf numFmtId="0" fontId="0" fillId="3" borderId="43" xfId="0" applyFill="1" applyBorder="1"/>
    <xf numFmtId="164" fontId="2" fillId="4" borderId="44" xfId="0" applyNumberFormat="1" applyFont="1" applyFill="1" applyBorder="1" applyAlignment="1" applyProtection="1">
      <alignment vertical="center"/>
      <protection locked="0"/>
    </xf>
    <xf numFmtId="0" fontId="0" fillId="3" borderId="39" xfId="0" applyFill="1" applyBorder="1"/>
    <xf numFmtId="0" fontId="5" fillId="3" borderId="39" xfId="0" applyFont="1" applyFill="1" applyBorder="1" applyAlignment="1">
      <alignment horizontal="center"/>
    </xf>
    <xf numFmtId="164" fontId="2" fillId="3" borderId="39" xfId="0" applyNumberFormat="1" applyFont="1" applyFill="1" applyBorder="1" applyAlignment="1" applyProtection="1">
      <alignment vertical="center"/>
      <protection locked="0"/>
    </xf>
    <xf numFmtId="0" fontId="4" fillId="3" borderId="0" xfId="0" applyFont="1" applyFill="1" applyBorder="1" applyAlignment="1">
      <alignment horizontal="center"/>
    </xf>
    <xf numFmtId="0" fontId="0" fillId="3" borderId="54" xfId="0" applyFill="1" applyBorder="1" applyAlignment="1"/>
    <xf numFmtId="0" fontId="0" fillId="2" borderId="15" xfId="0" applyFill="1" applyBorder="1"/>
    <xf numFmtId="0" fontId="0" fillId="3" borderId="5" xfId="0" applyFill="1" applyBorder="1" applyAlignment="1"/>
    <xf numFmtId="164" fontId="0" fillId="3" borderId="33" xfId="0" applyNumberFormat="1" applyFill="1" applyBorder="1" applyAlignment="1">
      <alignment horizontal="right" vertical="center"/>
    </xf>
    <xf numFmtId="10" fontId="0" fillId="3" borderId="43" xfId="0" applyNumberFormat="1" applyFill="1" applyBorder="1" applyAlignment="1">
      <alignment horizontal="right" vertical="center"/>
    </xf>
    <xf numFmtId="10" fontId="0" fillId="3" borderId="48" xfId="0" applyNumberFormat="1" applyFill="1" applyBorder="1" applyAlignment="1">
      <alignment horizontal="right" vertical="center"/>
    </xf>
    <xf numFmtId="0" fontId="0" fillId="3" borderId="61" xfId="0" applyFill="1" applyBorder="1"/>
    <xf numFmtId="0" fontId="6" fillId="3" borderId="7" xfId="0" applyFont="1" applyFill="1" applyBorder="1" applyAlignment="1">
      <alignment vertical="center" wrapText="1"/>
    </xf>
    <xf numFmtId="0" fontId="3" fillId="3" borderId="7" xfId="0" applyFont="1" applyFill="1" applyBorder="1" applyAlignment="1">
      <alignment vertical="center" wrapText="1"/>
    </xf>
    <xf numFmtId="0" fontId="7" fillId="2" borderId="15" xfId="0" applyFont="1" applyFill="1" applyBorder="1"/>
    <xf numFmtId="0" fontId="7" fillId="3" borderId="6" xfId="0" applyFont="1" applyFill="1" applyBorder="1" applyAlignment="1"/>
    <xf numFmtId="0" fontId="7" fillId="3" borderId="0" xfId="0" applyFont="1" applyFill="1" applyBorder="1" applyAlignment="1"/>
    <xf numFmtId="0" fontId="7" fillId="3" borderId="33" xfId="0" applyFont="1" applyFill="1" applyBorder="1"/>
    <xf numFmtId="0" fontId="7" fillId="3" borderId="0" xfId="0" applyFont="1" applyFill="1"/>
    <xf numFmtId="0" fontId="7" fillId="3" borderId="58" xfId="0" applyFont="1" applyFill="1" applyBorder="1"/>
    <xf numFmtId="0" fontId="7" fillId="3" borderId="0" xfId="0" applyFont="1" applyFill="1" applyBorder="1"/>
    <xf numFmtId="0" fontId="7" fillId="3" borderId="14" xfId="0" applyFont="1" applyFill="1" applyBorder="1"/>
    <xf numFmtId="0" fontId="7" fillId="2" borderId="0" xfId="0" applyFont="1" applyFill="1"/>
    <xf numFmtId="164" fontId="2" fillId="4" borderId="56" xfId="0" applyNumberFormat="1" applyFont="1" applyFill="1" applyBorder="1" applyAlignment="1" applyProtection="1">
      <alignment vertical="center"/>
      <protection locked="0"/>
    </xf>
    <xf numFmtId="0" fontId="0" fillId="3" borderId="69" xfId="0" applyFill="1" applyBorder="1"/>
    <xf numFmtId="0" fontId="8" fillId="2" borderId="0" xfId="0" applyFont="1" applyFill="1"/>
    <xf numFmtId="0" fontId="9" fillId="2" borderId="0" xfId="0" applyFont="1" applyFill="1"/>
    <xf numFmtId="0" fontId="10" fillId="0" borderId="0" xfId="0" applyFont="1"/>
    <xf numFmtId="0" fontId="11" fillId="3" borderId="0" xfId="0" applyFont="1" applyFill="1" applyBorder="1" applyAlignment="1">
      <alignment vertical="top" wrapText="1"/>
    </xf>
    <xf numFmtId="0" fontId="0" fillId="2" borderId="0" xfId="0" applyFill="1" applyAlignment="1">
      <alignment horizontal="center" wrapText="1"/>
    </xf>
    <xf numFmtId="0" fontId="0" fillId="2" borderId="0" xfId="0" applyFill="1" applyAlignment="1">
      <alignment horizontal="center"/>
    </xf>
    <xf numFmtId="0" fontId="14" fillId="3" borderId="58" xfId="0" applyFont="1" applyFill="1" applyBorder="1" applyAlignment="1">
      <alignment horizontal="center"/>
    </xf>
    <xf numFmtId="0" fontId="14" fillId="3" borderId="33" xfId="0" applyFont="1" applyFill="1" applyBorder="1" applyAlignment="1">
      <alignment horizontal="center"/>
    </xf>
    <xf numFmtId="0" fontId="12" fillId="3" borderId="0" xfId="0" applyFont="1" applyFill="1"/>
    <xf numFmtId="0" fontId="0" fillId="2" borderId="15" xfId="0" applyFill="1" applyBorder="1" applyAlignment="1">
      <alignment horizontal="center"/>
    </xf>
    <xf numFmtId="0" fontId="0" fillId="3" borderId="0" xfId="0" applyFill="1" applyBorder="1" applyAlignment="1">
      <alignment horizontal="center"/>
    </xf>
    <xf numFmtId="0" fontId="12" fillId="3" borderId="0" xfId="0" applyFont="1" applyFill="1" applyAlignment="1">
      <alignment horizontal="center"/>
    </xf>
    <xf numFmtId="0" fontId="15" fillId="2" borderId="0" xfId="0" applyFont="1" applyFill="1"/>
    <xf numFmtId="0" fontId="15" fillId="3" borderId="15" xfId="0" applyFont="1" applyFill="1" applyBorder="1" applyAlignment="1">
      <alignment horizontal="center"/>
    </xf>
    <xf numFmtId="0" fontId="15" fillId="3" borderId="32" xfId="0" applyFont="1" applyFill="1" applyBorder="1" applyAlignment="1">
      <alignment horizontal="center"/>
    </xf>
    <xf numFmtId="0" fontId="0" fillId="3" borderId="15" xfId="0" applyFill="1" applyBorder="1" applyAlignment="1">
      <alignment horizontal="center"/>
    </xf>
    <xf numFmtId="164" fontId="0" fillId="6" borderId="12" xfId="0" applyNumberFormat="1" applyFont="1" applyFill="1" applyBorder="1" applyAlignment="1" applyProtection="1">
      <protection locked="0"/>
    </xf>
    <xf numFmtId="0" fontId="0" fillId="6" borderId="67" xfId="0" applyFont="1" applyFill="1" applyBorder="1" applyAlignment="1" applyProtection="1">
      <protection locked="0"/>
    </xf>
    <xf numFmtId="164" fontId="0" fillId="6" borderId="22" xfId="0" applyNumberFormat="1" applyFont="1" applyFill="1" applyBorder="1" applyAlignment="1" applyProtection="1">
      <protection locked="0"/>
    </xf>
    <xf numFmtId="0" fontId="0" fillId="6" borderId="68" xfId="0" applyFont="1" applyFill="1" applyBorder="1" applyAlignment="1" applyProtection="1">
      <protection locked="0"/>
    </xf>
    <xf numFmtId="0" fontId="0" fillId="6" borderId="23" xfId="0" applyFont="1" applyFill="1" applyBorder="1" applyAlignment="1" applyProtection="1">
      <protection locked="0"/>
    </xf>
    <xf numFmtId="164" fontId="0" fillId="6" borderId="21" xfId="0" applyNumberFormat="1" applyFont="1" applyFill="1" applyBorder="1" applyAlignment="1" applyProtection="1">
      <protection locked="0"/>
    </xf>
    <xf numFmtId="164" fontId="0" fillId="6" borderId="8" xfId="0" applyNumberFormat="1" applyFont="1" applyFill="1" applyBorder="1" applyAlignment="1" applyProtection="1">
      <protection locked="0"/>
    </xf>
    <xf numFmtId="0" fontId="0" fillId="6" borderId="11" xfId="0" applyFont="1" applyFill="1" applyBorder="1" applyAlignment="1" applyProtection="1">
      <protection locked="0"/>
    </xf>
    <xf numFmtId="0" fontId="0" fillId="6" borderId="9" xfId="0" applyFont="1" applyFill="1" applyBorder="1" applyAlignment="1" applyProtection="1">
      <protection locked="0"/>
    </xf>
    <xf numFmtId="164" fontId="0" fillId="6" borderId="11" xfId="0" applyNumberFormat="1" applyFont="1" applyFill="1" applyBorder="1" applyAlignment="1" applyProtection="1">
      <protection locked="0"/>
    </xf>
    <xf numFmtId="164" fontId="0" fillId="6" borderId="64" xfId="0" applyNumberFormat="1" applyFont="1" applyFill="1" applyBorder="1" applyAlignment="1" applyProtection="1">
      <protection locked="0"/>
    </xf>
    <xf numFmtId="0" fontId="0" fillId="6" borderId="21" xfId="0" applyFont="1" applyFill="1" applyBorder="1" applyAlignment="1" applyProtection="1">
      <protection locked="0"/>
    </xf>
    <xf numFmtId="0" fontId="0" fillId="6" borderId="22" xfId="0" applyFont="1" applyFill="1" applyBorder="1" applyAlignment="1" applyProtection="1">
      <protection locked="0"/>
    </xf>
    <xf numFmtId="0" fontId="0" fillId="6" borderId="63" xfId="0" applyFont="1" applyFill="1" applyBorder="1" applyAlignment="1" applyProtection="1">
      <protection locked="0"/>
    </xf>
    <xf numFmtId="0" fontId="0" fillId="6" borderId="25" xfId="0" applyFont="1" applyFill="1" applyBorder="1" applyAlignment="1" applyProtection="1">
      <protection locked="0"/>
    </xf>
    <xf numFmtId="0" fontId="0" fillId="2" borderId="74" xfId="0" applyFill="1" applyBorder="1" applyAlignment="1">
      <alignment horizontal="center"/>
    </xf>
    <xf numFmtId="0" fontId="15" fillId="2" borderId="15" xfId="0" applyFont="1" applyFill="1" applyBorder="1" applyAlignment="1">
      <alignment horizontal="right"/>
    </xf>
    <xf numFmtId="165" fontId="0" fillId="2" borderId="15" xfId="0" applyNumberFormat="1" applyFill="1" applyBorder="1" applyAlignment="1">
      <alignment horizontal="center"/>
    </xf>
    <xf numFmtId="165" fontId="0" fillId="2" borderId="32" xfId="0" applyNumberFormat="1" applyFill="1" applyBorder="1" applyAlignment="1">
      <alignment horizontal="center"/>
    </xf>
    <xf numFmtId="0" fontId="0" fillId="2" borderId="0" xfId="0" applyFill="1" applyBorder="1"/>
    <xf numFmtId="0" fontId="7" fillId="3" borderId="79" xfId="0" applyFont="1" applyFill="1" applyBorder="1" applyAlignment="1"/>
    <xf numFmtId="0" fontId="0" fillId="3" borderId="6" xfId="0" applyFill="1" applyBorder="1"/>
    <xf numFmtId="0" fontId="15" fillId="3" borderId="6" xfId="0" applyFont="1" applyFill="1" applyBorder="1"/>
    <xf numFmtId="0" fontId="0" fillId="3" borderId="14" xfId="0" applyFill="1" applyBorder="1"/>
    <xf numFmtId="0" fontId="14" fillId="3" borderId="6" xfId="0" applyFont="1" applyFill="1" applyBorder="1" applyAlignment="1">
      <alignment horizontal="center" vertical="center"/>
    </xf>
    <xf numFmtId="0" fontId="0" fillId="2" borderId="0" xfId="0" applyFill="1" applyAlignment="1">
      <alignment vertical="center"/>
    </xf>
    <xf numFmtId="0" fontId="0" fillId="3" borderId="66" xfId="0" applyFill="1" applyBorder="1" applyAlignment="1">
      <alignment horizontal="center"/>
    </xf>
    <xf numFmtId="0" fontId="7" fillId="3" borderId="66" xfId="0" applyFont="1" applyFill="1" applyBorder="1" applyAlignment="1"/>
    <xf numFmtId="0" fontId="0" fillId="6" borderId="82" xfId="0" applyFont="1" applyFill="1" applyBorder="1" applyAlignment="1" applyProtection="1">
      <protection locked="0"/>
    </xf>
    <xf numFmtId="0" fontId="0" fillId="2" borderId="0" xfId="0" applyFill="1" applyAlignment="1">
      <alignment wrapText="1"/>
    </xf>
    <xf numFmtId="0" fontId="0" fillId="3" borderId="6" xfId="0" applyFill="1" applyBorder="1" applyAlignment="1">
      <alignment vertical="center"/>
    </xf>
    <xf numFmtId="0" fontId="0" fillId="3" borderId="0" xfId="0" applyFill="1" applyBorder="1" applyAlignment="1">
      <alignment vertical="center"/>
    </xf>
    <xf numFmtId="0" fontId="0" fillId="3" borderId="6" xfId="0" applyFill="1" applyBorder="1" applyAlignment="1">
      <alignment horizontal="center" vertical="center" wrapText="1"/>
    </xf>
    <xf numFmtId="0" fontId="0" fillId="3" borderId="7" xfId="0" applyFill="1" applyBorder="1" applyAlignment="1">
      <alignment horizontal="center" wrapText="1"/>
    </xf>
    <xf numFmtId="0" fontId="0" fillId="3" borderId="6" xfId="0" applyFill="1" applyBorder="1" applyAlignment="1">
      <alignment vertical="center" wrapText="1"/>
    </xf>
    <xf numFmtId="0" fontId="0" fillId="3" borderId="7" xfId="0" applyFill="1" applyBorder="1" applyAlignment="1">
      <alignment wrapText="1"/>
    </xf>
    <xf numFmtId="0" fontId="0" fillId="3" borderId="14" xfId="0" applyFill="1" applyBorder="1" applyAlignment="1">
      <alignment vertical="center"/>
    </xf>
    <xf numFmtId="0" fontId="0" fillId="3" borderId="15" xfId="0" applyFill="1" applyBorder="1" applyAlignment="1">
      <alignment vertical="center"/>
    </xf>
    <xf numFmtId="0" fontId="0" fillId="3" borderId="83" xfId="0" applyFill="1" applyBorder="1" applyAlignment="1">
      <alignment horizontal="center" vertical="center" wrapText="1"/>
    </xf>
    <xf numFmtId="0" fontId="0" fillId="3" borderId="84" xfId="0" applyFill="1" applyBorder="1" applyAlignment="1">
      <alignment horizontal="center" wrapText="1"/>
    </xf>
    <xf numFmtId="0" fontId="15" fillId="3" borderId="84" xfId="0" applyFont="1" applyFill="1" applyBorder="1" applyAlignment="1">
      <alignment horizontal="left"/>
    </xf>
    <xf numFmtId="0" fontId="0" fillId="3" borderId="85" xfId="0" applyFill="1" applyBorder="1" applyAlignment="1">
      <alignment horizontal="center" wrapText="1"/>
    </xf>
    <xf numFmtId="0" fontId="0" fillId="3" borderId="69" xfId="0" applyFill="1" applyBorder="1" applyAlignment="1">
      <alignment vertical="center" wrapText="1"/>
    </xf>
    <xf numFmtId="0" fontId="0" fillId="2" borderId="26" xfId="0" applyFill="1" applyBorder="1"/>
    <xf numFmtId="0" fontId="0" fillId="2" borderId="26" xfId="0" applyFill="1" applyBorder="1" applyAlignment="1">
      <alignment horizontal="center"/>
    </xf>
    <xf numFmtId="0" fontId="0" fillId="2" borderId="10" xfId="0" applyFill="1" applyBorder="1"/>
    <xf numFmtId="0" fontId="0" fillId="2" borderId="10" xfId="0" applyFill="1" applyBorder="1" applyAlignment="1">
      <alignment horizontal="center"/>
    </xf>
    <xf numFmtId="0" fontId="0" fillId="2" borderId="81" xfId="0" applyFill="1" applyBorder="1"/>
    <xf numFmtId="0" fontId="0" fillId="2" borderId="77" xfId="0" applyFill="1" applyBorder="1"/>
    <xf numFmtId="0" fontId="2" fillId="3" borderId="0" xfId="0" applyFont="1" applyFill="1" applyBorder="1" applyAlignment="1">
      <alignment horizontal="center" wrapText="1"/>
    </xf>
    <xf numFmtId="0" fontId="0" fillId="2" borderId="87" xfId="0" applyFill="1" applyBorder="1" applyAlignment="1">
      <alignment horizontal="center"/>
    </xf>
    <xf numFmtId="0" fontId="0" fillId="2" borderId="17" xfId="0" applyFill="1" applyBorder="1" applyAlignment="1">
      <alignment horizontal="center"/>
    </xf>
    <xf numFmtId="0" fontId="0" fillId="2" borderId="88" xfId="0" applyFill="1" applyBorder="1" applyAlignment="1">
      <alignment horizontal="center"/>
    </xf>
    <xf numFmtId="0" fontId="0" fillId="3" borderId="28"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90" xfId="0" applyFill="1" applyBorder="1" applyAlignment="1">
      <alignment horizontal="center" vertical="center" wrapText="1"/>
    </xf>
    <xf numFmtId="164" fontId="0" fillId="2" borderId="87" xfId="0" applyNumberFormat="1" applyFill="1" applyBorder="1" applyAlignment="1">
      <alignment horizontal="center"/>
    </xf>
    <xf numFmtId="164" fontId="0" fillId="2" borderId="17" xfId="0" applyNumberFormat="1" applyFill="1" applyBorder="1" applyAlignment="1">
      <alignment horizontal="center"/>
    </xf>
    <xf numFmtId="164" fontId="0" fillId="2" borderId="89" xfId="0" applyNumberFormat="1" applyFill="1" applyBorder="1" applyAlignment="1">
      <alignment horizontal="center"/>
    </xf>
    <xf numFmtId="165" fontId="0" fillId="2" borderId="75" xfId="0" applyNumberFormat="1" applyFill="1" applyBorder="1" applyAlignment="1">
      <alignment horizontal="center"/>
    </xf>
    <xf numFmtId="165" fontId="0" fillId="2" borderId="59" xfId="0" applyNumberFormat="1" applyFill="1" applyBorder="1" applyAlignment="1">
      <alignment horizontal="center"/>
    </xf>
    <xf numFmtId="0" fontId="12" fillId="2" borderId="10" xfId="0" applyFont="1" applyFill="1" applyBorder="1" applyAlignment="1">
      <alignment horizontal="center"/>
    </xf>
    <xf numFmtId="0" fontId="12" fillId="2" borderId="77" xfId="0" applyFont="1" applyFill="1" applyBorder="1" applyAlignment="1">
      <alignment horizontal="center"/>
    </xf>
    <xf numFmtId="0" fontId="0" fillId="6" borderId="92" xfId="0" applyFill="1" applyBorder="1" applyAlignment="1">
      <alignment horizontal="center"/>
    </xf>
    <xf numFmtId="0" fontId="16" fillId="6" borderId="9" xfId="0" applyFont="1" applyFill="1" applyBorder="1"/>
    <xf numFmtId="165" fontId="0" fillId="6" borderId="11" xfId="0" applyNumberFormat="1" applyFill="1" applyBorder="1" applyAlignment="1">
      <alignment horizontal="center"/>
    </xf>
    <xf numFmtId="0" fontId="0" fillId="6" borderId="11" xfId="0" applyFill="1" applyBorder="1" applyAlignment="1">
      <alignment horizontal="center"/>
    </xf>
    <xf numFmtId="0" fontId="17" fillId="6" borderId="9" xfId="0" applyFont="1" applyFill="1" applyBorder="1"/>
    <xf numFmtId="165" fontId="12" fillId="6" borderId="11" xfId="0" applyNumberFormat="1" applyFont="1" applyFill="1" applyBorder="1" applyAlignment="1">
      <alignment horizontal="center"/>
    </xf>
    <xf numFmtId="0" fontId="17" fillId="6" borderId="100" xfId="0" applyFont="1" applyFill="1" applyBorder="1"/>
    <xf numFmtId="165" fontId="12" fillId="6" borderId="98" xfId="0" applyNumberFormat="1" applyFont="1" applyFill="1" applyBorder="1" applyAlignment="1">
      <alignment horizontal="center"/>
    </xf>
    <xf numFmtId="0" fontId="0" fillId="3" borderId="104" xfId="0" applyFill="1" applyBorder="1" applyAlignment="1">
      <alignment horizontal="center"/>
    </xf>
    <xf numFmtId="0" fontId="12" fillId="3" borderId="104" xfId="0" applyFont="1" applyFill="1" applyBorder="1" applyAlignment="1">
      <alignment horizontal="center"/>
    </xf>
    <xf numFmtId="0" fontId="12" fillId="3" borderId="105" xfId="0" applyFont="1" applyFill="1" applyBorder="1" applyAlignment="1">
      <alignment horizontal="center"/>
    </xf>
    <xf numFmtId="0" fontId="15" fillId="3" borderId="24" xfId="0" applyFont="1" applyFill="1" applyBorder="1" applyAlignment="1">
      <alignment horizontal="center"/>
    </xf>
    <xf numFmtId="0" fontId="18" fillId="3" borderId="0" xfId="0" applyFont="1" applyFill="1" applyBorder="1" applyAlignment="1">
      <alignment horizontal="center"/>
    </xf>
    <xf numFmtId="165" fontId="12" fillId="2" borderId="59" xfId="0" applyNumberFormat="1" applyFont="1" applyFill="1" applyBorder="1" applyAlignment="1">
      <alignment horizontal="center"/>
    </xf>
    <xf numFmtId="165" fontId="12" fillId="2" borderId="78" xfId="0" applyNumberFormat="1" applyFont="1" applyFill="1" applyBorder="1" applyAlignment="1">
      <alignment horizontal="center"/>
    </xf>
    <xf numFmtId="0" fontId="0" fillId="6" borderId="91" xfId="0" applyFill="1" applyBorder="1" applyAlignment="1">
      <alignment horizontal="center"/>
    </xf>
    <xf numFmtId="0" fontId="0" fillId="6" borderId="93" xfId="0" applyFill="1" applyBorder="1" applyAlignment="1">
      <alignment horizontal="center"/>
    </xf>
    <xf numFmtId="0" fontId="0" fillId="6" borderId="18" xfId="0" applyFill="1" applyBorder="1" applyAlignment="1">
      <alignment horizontal="center"/>
    </xf>
    <xf numFmtId="0" fontId="0" fillId="6" borderId="94" xfId="0" applyFill="1" applyBorder="1" applyAlignment="1">
      <alignment horizontal="center"/>
    </xf>
    <xf numFmtId="0" fontId="0" fillId="6" borderId="95" xfId="0" applyFill="1" applyBorder="1" applyAlignment="1">
      <alignment horizontal="center"/>
    </xf>
    <xf numFmtId="0" fontId="0" fillId="6" borderId="25" xfId="0" applyFill="1" applyBorder="1" applyAlignment="1">
      <alignment horizontal="center"/>
    </xf>
    <xf numFmtId="0" fontId="0" fillId="6" borderId="96" xfId="0" applyFill="1" applyBorder="1" applyAlignment="1">
      <alignment horizontal="center"/>
    </xf>
    <xf numFmtId="0" fontId="0" fillId="6" borderId="97" xfId="0" applyFill="1" applyBorder="1" applyAlignment="1">
      <alignment horizontal="center"/>
    </xf>
    <xf numFmtId="0" fontId="0" fillId="6" borderId="98" xfId="0" applyFill="1" applyBorder="1" applyAlignment="1">
      <alignment horizontal="center"/>
    </xf>
    <xf numFmtId="0" fontId="0" fillId="6" borderId="99" xfId="0" applyFill="1" applyBorder="1" applyAlignment="1">
      <alignment horizontal="center"/>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0" fontId="12" fillId="0" borderId="0" xfId="0" applyFont="1"/>
    <xf numFmtId="0" fontId="3" fillId="8" borderId="108" xfId="0" applyFont="1" applyFill="1" applyBorder="1" applyAlignment="1">
      <alignment horizontal="center" wrapText="1"/>
    </xf>
    <xf numFmtId="0" fontId="3" fillId="8" borderId="108" xfId="0" applyFont="1" applyFill="1" applyBorder="1" applyAlignment="1">
      <alignment horizontal="center"/>
    </xf>
    <xf numFmtId="0" fontId="12" fillId="0" borderId="108" xfId="0" applyFont="1" applyBorder="1" applyAlignment="1">
      <alignment horizontal="center" wrapText="1"/>
    </xf>
    <xf numFmtId="0" fontId="12" fillId="0" borderId="108" xfId="0" applyFont="1" applyBorder="1" applyAlignment="1">
      <alignment horizontal="center"/>
    </xf>
    <xf numFmtId="14" fontId="12" fillId="0" borderId="108" xfId="0" applyNumberFormat="1" applyFont="1" applyBorder="1" applyAlignment="1">
      <alignment horizontal="center" wrapText="1"/>
    </xf>
    <xf numFmtId="14" fontId="0" fillId="0" borderId="108" xfId="0" applyNumberFormat="1" applyBorder="1" applyAlignment="1">
      <alignment horizontal="center" wrapText="1"/>
    </xf>
    <xf numFmtId="0" fontId="0" fillId="6" borderId="110" xfId="0" applyFill="1" applyBorder="1" applyAlignment="1">
      <alignment horizontal="center"/>
    </xf>
    <xf numFmtId="0" fontId="16" fillId="6" borderId="11" xfId="0" applyFont="1" applyFill="1" applyBorder="1"/>
    <xf numFmtId="0" fontId="12" fillId="6" borderId="110" xfId="0" applyFont="1" applyFill="1" applyBorder="1" applyAlignment="1">
      <alignment horizontal="center"/>
    </xf>
    <xf numFmtId="0" fontId="17" fillId="6" borderId="11" xfId="0" applyFont="1" applyFill="1" applyBorder="1"/>
    <xf numFmtId="0" fontId="0" fillId="6" borderId="111" xfId="0" applyFill="1" applyBorder="1" applyAlignment="1">
      <alignment horizontal="center"/>
    </xf>
    <xf numFmtId="0" fontId="16" fillId="6" borderId="22" xfId="0" applyFont="1" applyFill="1" applyBorder="1" applyAlignment="1">
      <alignment horizontal="left"/>
    </xf>
    <xf numFmtId="0" fontId="12" fillId="6" borderId="112" xfId="0" applyFont="1" applyFill="1" applyBorder="1" applyAlignment="1">
      <alignment horizontal="center"/>
    </xf>
    <xf numFmtId="0" fontId="17" fillId="6" borderId="98" xfId="0" applyFont="1" applyFill="1" applyBorder="1"/>
    <xf numFmtId="0" fontId="0" fillId="3" borderId="46" xfId="0" applyFill="1" applyBorder="1" applyAlignment="1">
      <alignment horizontal="center" wrapText="1"/>
    </xf>
    <xf numFmtId="0" fontId="0" fillId="3" borderId="1" xfId="0" applyFill="1" applyBorder="1" applyAlignment="1">
      <alignment horizontal="center" wrapText="1"/>
    </xf>
    <xf numFmtId="0" fontId="15" fillId="0" borderId="0" xfId="0" applyFont="1"/>
    <xf numFmtId="0" fontId="24" fillId="2" borderId="0" xfId="0" applyFont="1" applyFill="1"/>
    <xf numFmtId="0" fontId="0" fillId="3" borderId="0" xfId="0" applyFill="1" applyBorder="1" applyAlignment="1">
      <alignment horizontal="center" wrapText="1"/>
    </xf>
    <xf numFmtId="0" fontId="0" fillId="3" borderId="33" xfId="0" applyFill="1" applyBorder="1" applyAlignment="1">
      <alignment horizontal="center" wrapText="1"/>
    </xf>
    <xf numFmtId="0" fontId="0" fillId="3" borderId="106" xfId="0" applyFill="1" applyBorder="1" applyAlignment="1">
      <alignment horizontal="center" wrapText="1"/>
    </xf>
    <xf numFmtId="0" fontId="20" fillId="3" borderId="0" xfId="0" applyFont="1" applyFill="1" applyBorder="1" applyAlignment="1">
      <alignment horizontal="left" vertical="top" wrapText="1"/>
    </xf>
    <xf numFmtId="0" fontId="0" fillId="3" borderId="31" xfId="0" applyFill="1" applyBorder="1" applyAlignment="1">
      <alignment horizontal="center" wrapText="1"/>
    </xf>
    <xf numFmtId="0" fontId="0" fillId="3" borderId="106" xfId="0" applyFill="1" applyBorder="1" applyAlignment="1">
      <alignment horizontal="center" wrapText="1"/>
    </xf>
    <xf numFmtId="0" fontId="0" fillId="3" borderId="24" xfId="0" applyFill="1" applyBorder="1" applyAlignment="1">
      <alignment horizontal="center" wrapText="1"/>
    </xf>
    <xf numFmtId="0" fontId="18" fillId="4" borderId="0" xfId="0" applyFont="1" applyFill="1" applyBorder="1" applyAlignment="1">
      <alignment horizontal="center"/>
    </xf>
    <xf numFmtId="165" fontId="16" fillId="3" borderId="0" xfId="0" applyNumberFormat="1" applyFont="1" applyFill="1" applyBorder="1" applyAlignment="1">
      <alignment horizontal="center" wrapText="1"/>
    </xf>
    <xf numFmtId="0" fontId="0" fillId="3" borderId="5" xfId="0" applyFill="1" applyBorder="1" applyAlignment="1">
      <alignment horizontal="center" wrapText="1"/>
    </xf>
    <xf numFmtId="0" fontId="15" fillId="3" borderId="16" xfId="0" applyFont="1" applyFill="1" applyBorder="1" applyAlignment="1">
      <alignment horizontal="center"/>
    </xf>
    <xf numFmtId="14" fontId="0" fillId="6" borderId="9" xfId="0" applyNumberFormat="1" applyFill="1" applyBorder="1" applyAlignment="1">
      <alignment horizontal="center"/>
    </xf>
    <xf numFmtId="14" fontId="12" fillId="6" borderId="9" xfId="0" applyNumberFormat="1" applyFont="1" applyFill="1" applyBorder="1" applyAlignment="1">
      <alignment horizontal="center"/>
    </xf>
    <xf numFmtId="14" fontId="12" fillId="6" borderId="100" xfId="0" applyNumberFormat="1" applyFont="1" applyFill="1" applyBorder="1" applyAlignment="1">
      <alignment horizontal="center"/>
    </xf>
    <xf numFmtId="0" fontId="0" fillId="2" borderId="2" xfId="0" applyFill="1" applyBorder="1"/>
    <xf numFmtId="0" fontId="16" fillId="6" borderId="11" xfId="0" applyFont="1" applyFill="1" applyBorder="1" applyAlignment="1">
      <alignment wrapText="1"/>
    </xf>
    <xf numFmtId="0" fontId="17" fillId="6" borderId="11" xfId="0" applyFont="1" applyFill="1" applyBorder="1" applyAlignment="1">
      <alignment wrapText="1"/>
    </xf>
    <xf numFmtId="0" fontId="17" fillId="6" borderId="98" xfId="0" applyFont="1" applyFill="1" applyBorder="1" applyAlignment="1">
      <alignment wrapText="1"/>
    </xf>
    <xf numFmtId="165" fontId="0" fillId="2" borderId="43" xfId="0" applyNumberFormat="1" applyFill="1" applyBorder="1" applyAlignment="1">
      <alignment horizontal="center"/>
    </xf>
    <xf numFmtId="0" fontId="15" fillId="3" borderId="107" xfId="0" applyFont="1" applyFill="1" applyBorder="1" applyAlignment="1">
      <alignment horizontal="center"/>
    </xf>
    <xf numFmtId="165" fontId="0" fillId="6" borderId="94" xfId="0" applyNumberFormat="1" applyFill="1" applyBorder="1" applyAlignment="1">
      <alignment horizontal="center"/>
    </xf>
    <xf numFmtId="165" fontId="12" fillId="6" borderId="94" xfId="0" applyNumberFormat="1" applyFont="1" applyFill="1" applyBorder="1" applyAlignment="1">
      <alignment horizontal="center"/>
    </xf>
    <xf numFmtId="165" fontId="12" fillId="6" borderId="99" xfId="0" applyNumberFormat="1" applyFont="1" applyFill="1" applyBorder="1" applyAlignment="1">
      <alignment horizontal="center"/>
    </xf>
    <xf numFmtId="0" fontId="18" fillId="4" borderId="115" xfId="0" applyFont="1" applyFill="1" applyBorder="1" applyAlignment="1">
      <alignment horizontal="center"/>
    </xf>
    <xf numFmtId="0" fontId="0" fillId="3" borderId="116" xfId="0" applyFill="1" applyBorder="1" applyAlignment="1">
      <alignment horizontal="center" wrapText="1"/>
    </xf>
    <xf numFmtId="0" fontId="0" fillId="6" borderId="117" xfId="0" applyFill="1" applyBorder="1" applyAlignment="1">
      <alignment horizontal="center"/>
    </xf>
    <xf numFmtId="0" fontId="0" fillId="6" borderId="118" xfId="0" applyFill="1" applyBorder="1" applyAlignment="1">
      <alignment horizontal="center"/>
    </xf>
    <xf numFmtId="0" fontId="12" fillId="6" borderId="118" xfId="0" applyFont="1" applyFill="1" applyBorder="1" applyAlignment="1">
      <alignment horizontal="center"/>
    </xf>
    <xf numFmtId="0" fontId="0" fillId="6" borderId="119" xfId="0" applyFill="1" applyBorder="1" applyAlignment="1">
      <alignment horizontal="center"/>
    </xf>
    <xf numFmtId="0" fontId="12" fillId="6" borderId="120" xfId="0" applyFont="1" applyFill="1" applyBorder="1" applyAlignment="1">
      <alignment horizontal="center"/>
    </xf>
    <xf numFmtId="0" fontId="15" fillId="3" borderId="0" xfId="0" applyFont="1" applyFill="1" applyBorder="1" applyAlignment="1">
      <alignment horizontal="center"/>
    </xf>
    <xf numFmtId="0" fontId="15" fillId="3" borderId="33" xfId="0" applyFont="1" applyFill="1" applyBorder="1" applyAlignment="1">
      <alignment horizontal="center"/>
    </xf>
    <xf numFmtId="0" fontId="15" fillId="9" borderId="103" xfId="0" applyFont="1" applyFill="1" applyBorder="1" applyAlignment="1">
      <alignment horizontal="center"/>
    </xf>
    <xf numFmtId="0" fontId="28" fillId="9" borderId="27" xfId="0" applyFont="1" applyFill="1" applyBorder="1" applyAlignment="1">
      <alignment horizontal="left"/>
    </xf>
    <xf numFmtId="0" fontId="28" fillId="9" borderId="92" xfId="0" applyFont="1" applyFill="1" applyBorder="1" applyAlignment="1">
      <alignment wrapText="1"/>
    </xf>
    <xf numFmtId="14" fontId="15" fillId="9" borderId="27" xfId="0" applyNumberFormat="1" applyFont="1" applyFill="1" applyBorder="1" applyAlignment="1">
      <alignment horizontal="center"/>
    </xf>
    <xf numFmtId="0" fontId="0" fillId="3" borderId="121" xfId="0" applyFill="1" applyBorder="1" applyAlignment="1">
      <alignment horizontal="center"/>
    </xf>
    <xf numFmtId="0" fontId="16" fillId="6" borderId="63" xfId="0" applyFont="1" applyFill="1" applyBorder="1" applyAlignment="1">
      <alignment horizontal="left"/>
    </xf>
    <xf numFmtId="0" fontId="16" fillId="6" borderId="22" xfId="0" applyFont="1" applyFill="1" applyBorder="1" applyAlignment="1">
      <alignment wrapText="1"/>
    </xf>
    <xf numFmtId="14" fontId="0" fillId="6" borderId="63" xfId="0" applyNumberFormat="1" applyFill="1" applyBorder="1" applyAlignment="1">
      <alignment horizontal="center"/>
    </xf>
    <xf numFmtId="165" fontId="0" fillId="6" borderId="22" xfId="0" applyNumberFormat="1" applyFill="1" applyBorder="1" applyAlignment="1">
      <alignment horizontal="center"/>
    </xf>
    <xf numFmtId="165" fontId="0" fillId="6" borderId="122" xfId="0" applyNumberFormat="1" applyFill="1" applyBorder="1" applyAlignment="1">
      <alignment horizontal="center"/>
    </xf>
    <xf numFmtId="0" fontId="15" fillId="9" borderId="109" xfId="0" applyFont="1" applyFill="1" applyBorder="1" applyAlignment="1">
      <alignment horizontal="center"/>
    </xf>
    <xf numFmtId="0" fontId="28" fillId="9" borderId="92" xfId="0" applyFont="1" applyFill="1" applyBorder="1" applyAlignment="1">
      <alignment horizontal="left"/>
    </xf>
    <xf numFmtId="0" fontId="15" fillId="9" borderId="92" xfId="0" applyFont="1" applyFill="1" applyBorder="1" applyAlignment="1" applyProtection="1">
      <protection locked="0"/>
    </xf>
    <xf numFmtId="164" fontId="15" fillId="9" borderId="92" xfId="0" applyNumberFormat="1" applyFont="1" applyFill="1" applyBorder="1" applyAlignment="1" applyProtection="1">
      <protection locked="0"/>
    </xf>
    <xf numFmtId="164" fontId="15" fillId="9" borderId="8" xfId="0" applyNumberFormat="1" applyFont="1" applyFill="1" applyBorder="1" applyAlignment="1" applyProtection="1">
      <protection locked="0"/>
    </xf>
    <xf numFmtId="164" fontId="15" fillId="9" borderId="30" xfId="0" applyNumberFormat="1" applyFont="1" applyFill="1" applyBorder="1" applyAlignment="1" applyProtection="1">
      <alignment vertical="center"/>
      <protection locked="0"/>
    </xf>
    <xf numFmtId="6" fontId="15" fillId="9" borderId="92" xfId="0" applyNumberFormat="1" applyFont="1" applyFill="1" applyBorder="1" applyAlignment="1" applyProtection="1">
      <protection locked="0"/>
    </xf>
    <xf numFmtId="164" fontId="15" fillId="9" borderId="43" xfId="0" applyNumberFormat="1" applyFont="1" applyFill="1" applyBorder="1"/>
    <xf numFmtId="6" fontId="15" fillId="9" borderId="92" xfId="0" applyNumberFormat="1" applyFont="1" applyFill="1" applyBorder="1"/>
    <xf numFmtId="0" fontId="15" fillId="9" borderId="92" xfId="0" applyFont="1" applyFill="1" applyBorder="1"/>
    <xf numFmtId="164" fontId="15" fillId="9" borderId="92" xfId="0" applyNumberFormat="1" applyFont="1" applyFill="1" applyBorder="1"/>
    <xf numFmtId="164" fontId="15" fillId="9" borderId="114" xfId="0" applyNumberFormat="1" applyFont="1" applyFill="1" applyBorder="1"/>
    <xf numFmtId="165" fontId="15" fillId="9" borderId="92" xfId="0" applyNumberFormat="1" applyFont="1" applyFill="1" applyBorder="1" applyAlignment="1">
      <alignment horizontal="center"/>
    </xf>
    <xf numFmtId="165" fontId="15" fillId="9" borderId="93" xfId="0" applyNumberFormat="1" applyFont="1" applyFill="1" applyBorder="1" applyAlignment="1">
      <alignment horizontal="center"/>
    </xf>
    <xf numFmtId="164" fontId="0" fillId="4" borderId="30" xfId="0" applyNumberFormat="1" applyFill="1" applyBorder="1" applyAlignment="1">
      <alignment horizontal="right" vertical="center"/>
    </xf>
    <xf numFmtId="164" fontId="2" fillId="4" borderId="30" xfId="0" applyNumberFormat="1" applyFont="1" applyFill="1" applyBorder="1" applyAlignment="1" applyProtection="1">
      <alignment horizontal="right" vertical="center"/>
      <protection locked="0"/>
    </xf>
    <xf numFmtId="164" fontId="15" fillId="9" borderId="30" xfId="0" applyNumberFormat="1" applyFont="1" applyFill="1" applyBorder="1"/>
    <xf numFmtId="0" fontId="30" fillId="0" borderId="0" xfId="0" applyFont="1"/>
    <xf numFmtId="0" fontId="31" fillId="0" borderId="0" xfId="0" applyFont="1"/>
    <xf numFmtId="0" fontId="8" fillId="2" borderId="0" xfId="0" applyFont="1" applyFill="1"/>
    <xf numFmtId="0" fontId="9" fillId="2" borderId="0" xfId="0" applyFont="1" applyFill="1"/>
    <xf numFmtId="0" fontId="3" fillId="3" borderId="69" xfId="0" applyFont="1" applyFill="1" applyBorder="1"/>
    <xf numFmtId="0" fontId="3" fillId="3" borderId="0" xfId="0" applyFont="1" applyFill="1" applyBorder="1"/>
    <xf numFmtId="0" fontId="3" fillId="3" borderId="33" xfId="0" applyFont="1" applyFill="1" applyBorder="1"/>
    <xf numFmtId="164" fontId="21" fillId="2" borderId="0" xfId="0" applyNumberFormat="1" applyFont="1" applyFill="1"/>
    <xf numFmtId="0" fontId="21" fillId="2" borderId="0" xfId="0" applyFont="1" applyFill="1"/>
    <xf numFmtId="0" fontId="23" fillId="2" borderId="0" xfId="0" applyFont="1" applyFill="1"/>
    <xf numFmtId="9" fontId="21" fillId="2" borderId="0" xfId="4" applyFont="1" applyFill="1"/>
    <xf numFmtId="9" fontId="21" fillId="2" borderId="0" xfId="0" applyNumberFormat="1" applyFont="1" applyFill="1" applyAlignment="1">
      <alignment horizontal="center" wrapText="1"/>
    </xf>
    <xf numFmtId="0" fontId="24" fillId="3" borderId="69" xfId="0" applyFont="1" applyFill="1" applyBorder="1"/>
    <xf numFmtId="0" fontId="24" fillId="3" borderId="0" xfId="0" applyFont="1" applyFill="1" applyBorder="1"/>
    <xf numFmtId="0" fontId="24" fillId="3" borderId="33" xfId="0" applyFont="1" applyFill="1" applyBorder="1"/>
    <xf numFmtId="0" fontId="3" fillId="3" borderId="69" xfId="0" applyFont="1" applyFill="1" applyBorder="1" applyAlignment="1">
      <alignment vertical="center" wrapText="1"/>
    </xf>
    <xf numFmtId="0" fontId="3" fillId="3" borderId="0" xfId="0" applyFont="1" applyFill="1" applyBorder="1" applyAlignment="1">
      <alignment vertical="center" wrapText="1"/>
    </xf>
    <xf numFmtId="0" fontId="3" fillId="3" borderId="33" xfId="0" applyFont="1" applyFill="1" applyBorder="1" applyAlignment="1">
      <alignment vertical="center" wrapText="1"/>
    </xf>
    <xf numFmtId="0" fontId="21" fillId="2" borderId="0" xfId="0" applyFont="1" applyFill="1" applyAlignment="1">
      <alignment horizontal="center" wrapText="1"/>
    </xf>
    <xf numFmtId="0" fontId="33" fillId="2" borderId="0" xfId="0" applyFont="1" applyFill="1"/>
    <xf numFmtId="0" fontId="13" fillId="2" borderId="0" xfId="0" applyFont="1" applyFill="1"/>
    <xf numFmtId="0" fontId="19" fillId="2" borderId="0" xfId="0" applyFont="1" applyFill="1"/>
    <xf numFmtId="0" fontId="13" fillId="2" borderId="0" xfId="0" applyFont="1" applyFill="1" applyAlignment="1">
      <alignment horizontal="center" wrapText="1"/>
    </xf>
    <xf numFmtId="0" fontId="13" fillId="2" borderId="0" xfId="0" applyFont="1" applyFill="1" applyAlignment="1">
      <alignment horizontal="center"/>
    </xf>
    <xf numFmtId="0" fontId="21" fillId="2" borderId="0" xfId="0" applyFont="1" applyFill="1" applyAlignment="1">
      <alignment horizontal="center"/>
    </xf>
    <xf numFmtId="0" fontId="23" fillId="2" borderId="0" xfId="0" applyFont="1" applyFill="1" applyAlignment="1">
      <alignment horizontal="center"/>
    </xf>
    <xf numFmtId="9" fontId="21" fillId="2" borderId="0" xfId="4" applyFont="1" applyFill="1" applyAlignment="1">
      <alignment horizontal="center" wrapText="1"/>
    </xf>
    <xf numFmtId="9" fontId="21" fillId="2" borderId="0" xfId="4" applyFont="1" applyFill="1" applyAlignment="1">
      <alignment horizontal="center"/>
    </xf>
    <xf numFmtId="0" fontId="3" fillId="3" borderId="73" xfId="0" applyFont="1" applyFill="1" applyBorder="1"/>
    <xf numFmtId="0" fontId="3" fillId="3" borderId="34" xfId="0" applyFont="1" applyFill="1" applyBorder="1"/>
    <xf numFmtId="0" fontId="3" fillId="3" borderId="48" xfId="0" applyFont="1" applyFill="1" applyBorder="1"/>
    <xf numFmtId="0" fontId="15" fillId="0" borderId="0" xfId="0" applyFont="1" applyFill="1"/>
    <xf numFmtId="0" fontId="0" fillId="0" borderId="0" xfId="0" applyFill="1"/>
    <xf numFmtId="0" fontId="30" fillId="0" borderId="0" xfId="0" applyFont="1" applyFill="1"/>
    <xf numFmtId="0" fontId="25" fillId="0" borderId="0" xfId="0" applyFont="1" applyFill="1"/>
    <xf numFmtId="0" fontId="27" fillId="0" borderId="0" xfId="0" applyFont="1" applyFill="1"/>
    <xf numFmtId="0" fontId="26" fillId="0" borderId="0" xfId="0" applyFont="1" applyFill="1"/>
    <xf numFmtId="0" fontId="10" fillId="0" borderId="0" xfId="0" applyFont="1" applyFill="1"/>
    <xf numFmtId="0" fontId="32" fillId="0" borderId="0" xfId="5" applyFill="1"/>
    <xf numFmtId="0" fontId="34" fillId="3" borderId="0" xfId="0" applyFont="1" applyFill="1" applyBorder="1"/>
    <xf numFmtId="165" fontId="16" fillId="6" borderId="11" xfId="0" applyNumberFormat="1" applyFont="1" applyFill="1" applyBorder="1" applyAlignment="1">
      <alignment horizontal="center" wrapText="1"/>
    </xf>
    <xf numFmtId="165" fontId="16" fillId="6" borderId="94" xfId="0" applyNumberFormat="1" applyFont="1" applyFill="1" applyBorder="1" applyAlignment="1">
      <alignment horizontal="center" wrapText="1"/>
    </xf>
    <xf numFmtId="0" fontId="18" fillId="4" borderId="49" xfId="0" applyFont="1" applyFill="1" applyBorder="1" applyAlignment="1">
      <alignment horizontal="center"/>
    </xf>
    <xf numFmtId="0" fontId="18" fillId="4" borderId="50" xfId="0" applyFont="1" applyFill="1" applyBorder="1" applyAlignment="1">
      <alignment horizontal="center"/>
    </xf>
    <xf numFmtId="0" fontId="18" fillId="4" borderId="51" xfId="0" applyFont="1" applyFill="1" applyBorder="1" applyAlignment="1">
      <alignment horizontal="center"/>
    </xf>
    <xf numFmtId="165" fontId="16" fillId="6" borderId="8" xfId="0" applyNumberFormat="1" applyFont="1" applyFill="1" applyBorder="1" applyAlignment="1">
      <alignment horizontal="center" wrapText="1"/>
    </xf>
    <xf numFmtId="165" fontId="16" fillId="6" borderId="10" xfId="0" applyNumberFormat="1" applyFont="1" applyFill="1" applyBorder="1" applyAlignment="1">
      <alignment horizontal="center" wrapText="1"/>
    </xf>
    <xf numFmtId="165" fontId="16" fillId="6" borderId="59" xfId="0" applyNumberFormat="1" applyFont="1" applyFill="1" applyBorder="1" applyAlignment="1">
      <alignment horizontal="center" wrapText="1"/>
    </xf>
    <xf numFmtId="0" fontId="23" fillId="2" borderId="0" xfId="0" applyFont="1" applyFill="1" applyAlignment="1">
      <alignment horizontal="center"/>
    </xf>
    <xf numFmtId="0" fontId="4" fillId="5" borderId="38" xfId="0" applyFont="1" applyFill="1" applyBorder="1" applyAlignment="1">
      <alignment horizontal="center"/>
    </xf>
    <xf numFmtId="0" fontId="4" fillId="5" borderId="39" xfId="0" applyFont="1" applyFill="1" applyBorder="1" applyAlignment="1">
      <alignment horizontal="center"/>
    </xf>
    <xf numFmtId="0" fontId="0" fillId="3" borderId="1" xfId="0" applyFill="1" applyBorder="1" applyAlignment="1">
      <alignment horizontal="center" wrapText="1"/>
    </xf>
    <xf numFmtId="0" fontId="0" fillId="3" borderId="30" xfId="0" applyFill="1" applyBorder="1" applyAlignment="1">
      <alignment horizontal="center" wrapText="1"/>
    </xf>
    <xf numFmtId="165" fontId="28" fillId="9" borderId="92" xfId="0" applyNumberFormat="1" applyFont="1" applyFill="1" applyBorder="1" applyAlignment="1">
      <alignment horizontal="center" wrapText="1"/>
    </xf>
    <xf numFmtId="165" fontId="28" fillId="9" borderId="93" xfId="0" applyNumberFormat="1" applyFont="1" applyFill="1" applyBorder="1" applyAlignment="1">
      <alignment horizontal="center" wrapText="1"/>
    </xf>
    <xf numFmtId="0" fontId="18" fillId="4" borderId="49" xfId="0" applyFont="1" applyFill="1" applyBorder="1" applyAlignment="1">
      <alignment horizontal="center" wrapText="1"/>
    </xf>
    <xf numFmtId="0" fontId="18" fillId="4" borderId="50" xfId="0" applyFont="1" applyFill="1" applyBorder="1" applyAlignment="1">
      <alignment horizontal="center" wrapText="1"/>
    </xf>
    <xf numFmtId="0" fontId="18" fillId="4" borderId="51" xfId="0" applyFont="1" applyFill="1" applyBorder="1" applyAlignment="1">
      <alignment horizontal="center" wrapText="1"/>
    </xf>
    <xf numFmtId="0" fontId="0" fillId="3" borderId="101" xfId="0" applyFill="1" applyBorder="1" applyAlignment="1">
      <alignment horizontal="center" wrapText="1"/>
    </xf>
    <xf numFmtId="0" fontId="0" fillId="3" borderId="102" xfId="0" applyFill="1" applyBorder="1" applyAlignment="1">
      <alignment horizontal="center" wrapText="1"/>
    </xf>
    <xf numFmtId="0" fontId="0" fillId="3" borderId="106" xfId="0" applyFill="1" applyBorder="1" applyAlignment="1">
      <alignment horizontal="center" wrapText="1"/>
    </xf>
    <xf numFmtId="0" fontId="0" fillId="3" borderId="24" xfId="0" applyFill="1" applyBorder="1" applyAlignment="1">
      <alignment horizontal="center" wrapText="1"/>
    </xf>
    <xf numFmtId="0" fontId="20" fillId="3" borderId="65" xfId="0" applyFont="1" applyFill="1" applyBorder="1" applyAlignment="1">
      <alignment horizontal="left" vertical="top" wrapText="1"/>
    </xf>
    <xf numFmtId="0" fontId="20" fillId="3" borderId="66" xfId="0" applyFont="1" applyFill="1" applyBorder="1" applyAlignment="1">
      <alignment horizontal="left" vertical="top" wrapText="1"/>
    </xf>
    <xf numFmtId="0" fontId="20" fillId="3" borderId="42" xfId="0" applyFont="1" applyFill="1" applyBorder="1" applyAlignment="1">
      <alignment horizontal="left" vertical="top" wrapText="1"/>
    </xf>
    <xf numFmtId="0" fontId="20" fillId="3" borderId="69"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3" xfId="0" applyFont="1" applyFill="1" applyBorder="1" applyAlignment="1">
      <alignment horizontal="left" vertical="top" wrapText="1"/>
    </xf>
    <xf numFmtId="0" fontId="20" fillId="3" borderId="73" xfId="0" applyFont="1" applyFill="1" applyBorder="1" applyAlignment="1">
      <alignment horizontal="left" vertical="top" wrapText="1"/>
    </xf>
    <xf numFmtId="0" fontId="20" fillId="3" borderId="34" xfId="0" applyFont="1" applyFill="1" applyBorder="1" applyAlignment="1">
      <alignment horizontal="left" vertical="top" wrapText="1"/>
    </xf>
    <xf numFmtId="0" fontId="20" fillId="3" borderId="48" xfId="0" applyFont="1" applyFill="1" applyBorder="1" applyAlignment="1">
      <alignment horizontal="left" vertical="top" wrapText="1"/>
    </xf>
    <xf numFmtId="165" fontId="16" fillId="6" borderId="98" xfId="0" applyNumberFormat="1" applyFont="1" applyFill="1" applyBorder="1" applyAlignment="1">
      <alignment horizontal="center" wrapText="1"/>
    </xf>
    <xf numFmtId="165" fontId="16" fillId="6" borderId="99" xfId="0" applyNumberFormat="1" applyFont="1" applyFill="1" applyBorder="1" applyAlignment="1">
      <alignment horizontal="center" wrapText="1"/>
    </xf>
    <xf numFmtId="0" fontId="3" fillId="3" borderId="69" xfId="0" applyFont="1" applyFill="1" applyBorder="1" applyAlignment="1">
      <alignment horizontal="center"/>
    </xf>
    <xf numFmtId="0" fontId="3" fillId="3" borderId="0" xfId="0" applyFont="1" applyFill="1" applyBorder="1" applyAlignment="1">
      <alignment horizontal="center"/>
    </xf>
    <xf numFmtId="0" fontId="3" fillId="3" borderId="33" xfId="0" applyFont="1" applyFill="1" applyBorder="1" applyAlignment="1">
      <alignment horizontal="center"/>
    </xf>
    <xf numFmtId="0" fontId="15" fillId="9" borderId="109" xfId="0" applyFont="1" applyFill="1" applyBorder="1" applyAlignment="1">
      <alignment horizontal="center"/>
    </xf>
    <xf numFmtId="0" fontId="15" fillId="9" borderId="92" xfId="0" applyFont="1" applyFill="1" applyBorder="1" applyAlignment="1">
      <alignment horizontal="center"/>
    </xf>
    <xf numFmtId="0" fontId="15" fillId="9" borderId="53" xfId="0" applyFont="1" applyFill="1" applyBorder="1" applyAlignment="1" applyProtection="1">
      <alignment horizontal="left"/>
      <protection locked="0"/>
    </xf>
    <xf numFmtId="0" fontId="15" fillId="9" borderId="26" xfId="0" applyFont="1" applyFill="1" applyBorder="1" applyAlignment="1" applyProtection="1">
      <alignment horizontal="left"/>
      <protection locked="0"/>
    </xf>
    <xf numFmtId="164" fontId="15" fillId="9" borderId="92" xfId="0" applyNumberFormat="1" applyFont="1" applyFill="1" applyBorder="1" applyAlignment="1">
      <alignment horizontal="center"/>
    </xf>
    <xf numFmtId="164" fontId="15" fillId="9" borderId="93" xfId="0" applyNumberFormat="1" applyFont="1" applyFill="1" applyBorder="1" applyAlignment="1">
      <alignment horizontal="center"/>
    </xf>
    <xf numFmtId="0" fontId="15" fillId="9" borderId="109" xfId="0" applyFont="1" applyFill="1" applyBorder="1" applyAlignment="1" applyProtection="1">
      <alignment horizontal="center"/>
      <protection locked="0"/>
    </xf>
    <xf numFmtId="0" fontId="15" fillId="9" borderId="92" xfId="0" applyFont="1" applyFill="1" applyBorder="1" applyAlignment="1" applyProtection="1">
      <alignment horizontal="center"/>
      <protection locked="0"/>
    </xf>
    <xf numFmtId="0" fontId="0" fillId="6" borderId="20" xfId="0" applyFont="1" applyFill="1" applyBorder="1" applyAlignment="1" applyProtection="1">
      <alignment horizontal="left"/>
      <protection locked="0"/>
    </xf>
    <xf numFmtId="0" fontId="0" fillId="6" borderId="17" xfId="0" applyFont="1" applyFill="1" applyBorder="1" applyAlignment="1" applyProtection="1">
      <alignment horizontal="left"/>
      <protection locked="0"/>
    </xf>
    <xf numFmtId="0" fontId="0" fillId="6" borderId="18" xfId="0" applyFont="1" applyFill="1" applyBorder="1" applyAlignment="1" applyProtection="1">
      <alignment horizontal="left"/>
      <protection locked="0"/>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4" fillId="7" borderId="38" xfId="0" applyFont="1" applyFill="1" applyBorder="1" applyAlignment="1">
      <alignment horizontal="center"/>
    </xf>
    <xf numFmtId="0" fontId="4" fillId="7" borderId="39" xfId="0" applyFont="1" applyFill="1" applyBorder="1" applyAlignment="1">
      <alignment horizontal="center"/>
    </xf>
    <xf numFmtId="0" fontId="4" fillId="7" borderId="40" xfId="0" applyFont="1" applyFill="1" applyBorder="1" applyAlignment="1">
      <alignment horizontal="center"/>
    </xf>
    <xf numFmtId="0" fontId="0" fillId="6" borderId="52" xfId="0" applyFont="1" applyFill="1" applyBorder="1" applyAlignment="1" applyProtection="1">
      <alignment horizontal="center"/>
      <protection locked="0"/>
    </xf>
    <xf numFmtId="0" fontId="0" fillId="6" borderId="10" xfId="0" applyFont="1" applyFill="1" applyBorder="1" applyAlignment="1" applyProtection="1">
      <alignment horizontal="center"/>
      <protection locked="0"/>
    </xf>
    <xf numFmtId="0" fontId="0" fillId="6" borderId="9" xfId="0" applyFont="1" applyFill="1" applyBorder="1" applyAlignment="1" applyProtection="1">
      <alignment horizontal="center"/>
      <protection locked="0"/>
    </xf>
    <xf numFmtId="0" fontId="0" fillId="6" borderId="7" xfId="0" applyFont="1" applyFill="1" applyBorder="1" applyAlignment="1" applyProtection="1">
      <alignment horizontal="left"/>
      <protection locked="0"/>
    </xf>
    <xf numFmtId="0" fontId="0" fillId="6" borderId="19" xfId="0" applyFont="1" applyFill="1" applyBorder="1" applyAlignment="1" applyProtection="1">
      <alignment horizontal="left"/>
      <protection locked="0"/>
    </xf>
    <xf numFmtId="0" fontId="0" fillId="6" borderId="28" xfId="0" applyFont="1" applyFill="1" applyBorder="1" applyAlignment="1" applyProtection="1">
      <alignment horizontal="left"/>
      <protection locked="0"/>
    </xf>
    <xf numFmtId="0" fontId="15" fillId="9" borderId="109" xfId="0" applyFont="1" applyFill="1" applyBorder="1" applyAlignment="1">
      <alignment horizontal="left"/>
    </xf>
    <xf numFmtId="0" fontId="15" fillId="9" borderId="92" xfId="0" applyFont="1" applyFill="1" applyBorder="1" applyAlignment="1">
      <alignment horizontal="left"/>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0" fillId="3" borderId="60" xfId="0" applyFill="1" applyBorder="1" applyAlignment="1">
      <alignment horizontal="center" vertical="center"/>
    </xf>
    <xf numFmtId="0" fontId="5" fillId="3" borderId="5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0" fillId="6" borderId="10" xfId="0" applyFont="1" applyFill="1" applyBorder="1" applyAlignment="1" applyProtection="1">
      <alignment horizontal="left"/>
      <protection locked="0"/>
    </xf>
    <xf numFmtId="0" fontId="0" fillId="6" borderId="0" xfId="0" applyFont="1" applyFill="1" applyBorder="1" applyAlignment="1" applyProtection="1">
      <alignment horizontal="left"/>
      <protection locked="0"/>
    </xf>
    <xf numFmtId="164" fontId="2" fillId="4" borderId="56" xfId="0" applyNumberFormat="1" applyFont="1" applyFill="1" applyBorder="1" applyAlignment="1" applyProtection="1">
      <alignment horizontal="center" vertical="center"/>
      <protection locked="0"/>
    </xf>
    <xf numFmtId="164" fontId="2" fillId="4" borderId="44" xfId="0" applyNumberFormat="1" applyFont="1" applyFill="1" applyBorder="1" applyAlignment="1" applyProtection="1">
      <alignment horizontal="center" vertical="center"/>
      <protection locked="0"/>
    </xf>
    <xf numFmtId="0" fontId="5" fillId="3" borderId="57" xfId="0" applyFont="1" applyFill="1" applyBorder="1" applyAlignment="1">
      <alignment horizontal="right"/>
    </xf>
    <xf numFmtId="0" fontId="5" fillId="3" borderId="29" xfId="0" applyFont="1" applyFill="1" applyBorder="1" applyAlignment="1">
      <alignment horizontal="right"/>
    </xf>
    <xf numFmtId="0" fontId="5" fillId="3" borderId="41" xfId="0" applyFont="1" applyFill="1" applyBorder="1" applyAlignment="1">
      <alignment horizontal="right"/>
    </xf>
    <xf numFmtId="164" fontId="0" fillId="6" borderId="8" xfId="0" applyNumberFormat="1" applyFont="1" applyFill="1" applyBorder="1" applyAlignment="1" applyProtection="1">
      <alignment horizontal="center"/>
      <protection locked="0"/>
    </xf>
    <xf numFmtId="164" fontId="0" fillId="6" borderId="59" xfId="0" applyNumberFormat="1" applyFont="1" applyFill="1" applyBorder="1" applyAlignment="1" applyProtection="1">
      <alignment horizontal="center"/>
      <protection locked="0"/>
    </xf>
    <xf numFmtId="0" fontId="0" fillId="6" borderId="113" xfId="0" applyFont="1" applyFill="1" applyBorder="1" applyAlignment="1" applyProtection="1">
      <alignment horizontal="center"/>
      <protection locked="0"/>
    </xf>
    <xf numFmtId="0" fontId="0" fillId="6" borderId="62" xfId="0" applyFont="1" applyFill="1" applyBorder="1" applyAlignment="1" applyProtection="1">
      <alignment horizontal="center"/>
      <protection locked="0"/>
    </xf>
    <xf numFmtId="0" fontId="0" fillId="6" borderId="63" xfId="0" applyFont="1" applyFill="1" applyBorder="1" applyAlignment="1" applyProtection="1">
      <alignment horizontal="center"/>
      <protection locked="0"/>
    </xf>
    <xf numFmtId="0" fontId="0" fillId="6" borderId="55" xfId="0" applyFont="1" applyFill="1" applyBorder="1" applyAlignment="1" applyProtection="1">
      <alignment horizontal="center"/>
      <protection locked="0"/>
    </xf>
    <xf numFmtId="0" fontId="0" fillId="6" borderId="13" xfId="0" applyFont="1" applyFill="1" applyBorder="1" applyAlignment="1" applyProtection="1">
      <alignment horizontal="center"/>
      <protection locked="0"/>
    </xf>
    <xf numFmtId="0" fontId="0" fillId="6" borderId="23" xfId="0" applyFont="1" applyFill="1" applyBorder="1" applyAlignment="1" applyProtection="1">
      <alignment horizontal="center"/>
      <protection locked="0"/>
    </xf>
    <xf numFmtId="0" fontId="0" fillId="3" borderId="5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5" xfId="0" applyFill="1" applyBorder="1" applyAlignment="1">
      <alignment horizontal="center" vertical="center"/>
    </xf>
    <xf numFmtId="0" fontId="0" fillId="3" borderId="47" xfId="0" applyFill="1" applyBorder="1" applyAlignment="1">
      <alignment horizontal="center" vertic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2" fillId="4" borderId="51" xfId="0" applyFont="1" applyFill="1" applyBorder="1" applyAlignment="1">
      <alignment horizontal="center"/>
    </xf>
    <xf numFmtId="0" fontId="0" fillId="6" borderId="16" xfId="0" applyFont="1" applyFill="1" applyBorder="1" applyAlignment="1" applyProtection="1">
      <alignment horizontal="left"/>
      <protection locked="0"/>
    </xf>
    <xf numFmtId="0" fontId="0" fillId="6" borderId="24" xfId="0" applyFont="1" applyFill="1" applyBorder="1" applyAlignment="1" applyProtection="1">
      <alignment horizontal="left"/>
      <protection locked="0"/>
    </xf>
    <xf numFmtId="0" fontId="0" fillId="6" borderId="14" xfId="0" applyFont="1" applyFill="1" applyBorder="1" applyAlignment="1" applyProtection="1">
      <alignment horizontal="left"/>
      <protection locked="0"/>
    </xf>
    <xf numFmtId="0" fontId="2" fillId="4" borderId="15" xfId="0" applyFont="1" applyFill="1" applyBorder="1" applyAlignment="1">
      <alignment horizontal="center"/>
    </xf>
    <xf numFmtId="0" fontId="2" fillId="4" borderId="32" xfId="0" applyFont="1" applyFill="1" applyBorder="1" applyAlignment="1">
      <alignment horizontal="center"/>
    </xf>
    <xf numFmtId="0" fontId="0" fillId="3" borderId="2" xfId="0" applyFill="1" applyBorder="1" applyAlignment="1">
      <alignment horizontal="left"/>
    </xf>
    <xf numFmtId="0" fontId="0" fillId="3" borderId="3" xfId="0" applyFill="1" applyBorder="1" applyAlignment="1">
      <alignment horizontal="left"/>
    </xf>
    <xf numFmtId="0" fontId="0" fillId="6" borderId="80" xfId="0" applyFont="1" applyFill="1" applyBorder="1" applyAlignment="1" applyProtection="1">
      <alignment horizontal="center"/>
      <protection locked="0"/>
    </xf>
    <xf numFmtId="0" fontId="0" fillId="6" borderId="81" xfId="0" applyFont="1" applyFill="1" applyBorder="1" applyAlignment="1" applyProtection="1">
      <alignment horizontal="center"/>
      <protection locked="0"/>
    </xf>
    <xf numFmtId="0" fontId="0" fillId="6" borderId="82" xfId="0" applyFont="1" applyFill="1" applyBorder="1" applyAlignment="1" applyProtection="1">
      <alignment horizontal="center"/>
      <protection locked="0"/>
    </xf>
    <xf numFmtId="164" fontId="0" fillId="6" borderId="12" xfId="0" applyNumberFormat="1" applyFont="1" applyFill="1" applyBorder="1" applyAlignment="1" applyProtection="1">
      <alignment horizontal="center"/>
      <protection locked="0"/>
    </xf>
    <xf numFmtId="164" fontId="0" fillId="6" borderId="33" xfId="0" applyNumberFormat="1" applyFont="1" applyFill="1" applyBorder="1" applyAlignment="1" applyProtection="1">
      <alignment horizontal="center"/>
      <protection locked="0"/>
    </xf>
    <xf numFmtId="0" fontId="0" fillId="3" borderId="2" xfId="0" applyFill="1" applyBorder="1" applyAlignment="1">
      <alignment horizontal="center"/>
    </xf>
    <xf numFmtId="0" fontId="0" fillId="3" borderId="43" xfId="0" applyFill="1" applyBorder="1" applyAlignment="1">
      <alignment horizontal="center"/>
    </xf>
    <xf numFmtId="0" fontId="0" fillId="6" borderId="62" xfId="0" applyFont="1" applyFill="1" applyBorder="1" applyAlignment="1" applyProtection="1">
      <alignment horizontal="left"/>
      <protection locked="0"/>
    </xf>
    <xf numFmtId="0" fontId="0" fillId="3" borderId="54" xfId="0" applyFill="1" applyBorder="1" applyAlignment="1">
      <alignment horizontal="left"/>
    </xf>
    <xf numFmtId="0" fontId="0" fillId="6" borderId="9" xfId="0" applyFont="1" applyFill="1" applyBorder="1" applyAlignment="1" applyProtection="1">
      <alignment horizontal="left"/>
      <protection locked="0"/>
    </xf>
    <xf numFmtId="0" fontId="0" fillId="6" borderId="63" xfId="0" applyFont="1" applyFill="1" applyBorder="1" applyAlignment="1" applyProtection="1">
      <alignment horizontal="left"/>
      <protection locked="0"/>
    </xf>
    <xf numFmtId="0" fontId="0" fillId="6" borderId="69" xfId="0" applyFont="1" applyFill="1" applyBorder="1" applyAlignment="1" applyProtection="1">
      <alignment horizontal="left"/>
      <protection locked="0"/>
    </xf>
    <xf numFmtId="0" fontId="0" fillId="3" borderId="69" xfId="0" applyFill="1" applyBorder="1" applyAlignment="1">
      <alignment horizontal="left" vertical="top" wrapText="1"/>
    </xf>
    <xf numFmtId="0" fontId="0" fillId="3" borderId="0" xfId="0" applyFill="1" applyBorder="1" applyAlignment="1">
      <alignment horizontal="left" vertical="top" wrapText="1"/>
    </xf>
    <xf numFmtId="0" fontId="0" fillId="3" borderId="33" xfId="0" applyFill="1" applyBorder="1" applyAlignment="1">
      <alignment horizontal="left" vertical="top" wrapText="1"/>
    </xf>
    <xf numFmtId="0" fontId="0" fillId="3" borderId="73" xfId="0" applyFill="1" applyBorder="1" applyAlignment="1">
      <alignment horizontal="left" vertical="top" wrapText="1"/>
    </xf>
    <xf numFmtId="0" fontId="0" fillId="3" borderId="34" xfId="0" applyFill="1" applyBorder="1" applyAlignment="1">
      <alignment horizontal="left" vertical="top" wrapText="1"/>
    </xf>
    <xf numFmtId="0" fontId="0" fillId="3" borderId="48" xfId="0" applyFill="1" applyBorder="1" applyAlignment="1">
      <alignment horizontal="left" vertical="top" wrapText="1"/>
    </xf>
    <xf numFmtId="0" fontId="0" fillId="6" borderId="70" xfId="0" applyFont="1" applyFill="1" applyBorder="1" applyAlignment="1" applyProtection="1">
      <alignment horizontal="center"/>
      <protection locked="0"/>
    </xf>
    <xf numFmtId="0" fontId="0" fillId="6" borderId="71" xfId="0" applyFont="1" applyFill="1" applyBorder="1" applyAlignment="1" applyProtection="1">
      <alignment horizontal="center"/>
      <protection locked="0"/>
    </xf>
    <xf numFmtId="0" fontId="0" fillId="6" borderId="72" xfId="0" applyFont="1" applyFill="1" applyBorder="1" applyAlignment="1" applyProtection="1">
      <alignment horizontal="center"/>
      <protection locked="0"/>
    </xf>
    <xf numFmtId="0" fontId="0" fillId="3" borderId="83" xfId="0" applyFill="1" applyBorder="1" applyAlignment="1">
      <alignment horizontal="center" wrapText="1"/>
    </xf>
    <xf numFmtId="0" fontId="0" fillId="3" borderId="84" xfId="0" applyFill="1" applyBorder="1" applyAlignment="1">
      <alignment horizontal="center" wrapText="1"/>
    </xf>
    <xf numFmtId="0" fontId="0" fillId="3" borderId="85" xfId="0" applyFill="1" applyBorder="1" applyAlignment="1">
      <alignment horizontal="center" wrapText="1"/>
    </xf>
    <xf numFmtId="0" fontId="0" fillId="3" borderId="69" xfId="0" applyFill="1" applyBorder="1" applyAlignment="1">
      <alignment horizontal="center" wrapText="1"/>
    </xf>
    <xf numFmtId="0" fontId="0" fillId="3" borderId="0" xfId="0" applyFill="1" applyBorder="1" applyAlignment="1">
      <alignment horizontal="center" wrapText="1"/>
    </xf>
    <xf numFmtId="0" fontId="0" fillId="3" borderId="33" xfId="0" applyFill="1" applyBorder="1" applyAlignment="1">
      <alignment horizontal="center" wrapText="1"/>
    </xf>
    <xf numFmtId="0" fontId="0" fillId="2" borderId="0" xfId="0" applyFill="1" applyAlignment="1">
      <alignment horizontal="center" vertical="center" wrapText="1"/>
    </xf>
    <xf numFmtId="0" fontId="2" fillId="3" borderId="86" xfId="0" applyFont="1" applyFill="1" applyBorder="1" applyAlignment="1">
      <alignment horizontal="center" wrapText="1"/>
    </xf>
    <xf numFmtId="0" fontId="2" fillId="3" borderId="24" xfId="0" applyFont="1" applyFill="1" applyBorder="1" applyAlignment="1">
      <alignment horizontal="center" wrapText="1"/>
    </xf>
    <xf numFmtId="0" fontId="15" fillId="3" borderId="53" xfId="0" applyFont="1" applyFill="1" applyBorder="1" applyAlignment="1">
      <alignment horizontal="center" vertical="center" textRotation="90" wrapText="1"/>
    </xf>
    <xf numFmtId="0" fontId="15" fillId="3" borderId="52" xfId="0" applyFont="1" applyFill="1" applyBorder="1" applyAlignment="1">
      <alignment horizontal="center" vertical="center" textRotation="90" wrapText="1"/>
    </xf>
    <xf numFmtId="0" fontId="15" fillId="3" borderId="80" xfId="0" applyFont="1" applyFill="1" applyBorder="1" applyAlignment="1">
      <alignment horizontal="center" vertical="center" textRotation="90" wrapText="1"/>
    </xf>
    <xf numFmtId="0" fontId="15" fillId="3" borderId="55" xfId="0" applyFont="1" applyFill="1" applyBorder="1" applyAlignment="1">
      <alignment horizontal="center" vertical="center" textRotation="90" wrapText="1"/>
    </xf>
    <xf numFmtId="0" fontId="15" fillId="3" borderId="76" xfId="0" applyFont="1" applyFill="1" applyBorder="1" applyAlignment="1">
      <alignment horizontal="center" vertical="center" textRotation="90" wrapText="1"/>
    </xf>
  </cellXfs>
  <cellStyles count="6">
    <cellStyle name="Currency 2" xfId="2" xr:uid="{00000000-0005-0000-0000-000000000000}"/>
    <cellStyle name="Hyperlink" xfId="5" builtinId="8"/>
    <cellStyle name="Normal" xfId="0" builtinId="0"/>
    <cellStyle name="Normal 2" xfId="1" xr:uid="{00000000-0005-0000-0000-000002000000}"/>
    <cellStyle name="Percent" xfId="4" builtinId="5"/>
    <cellStyle name="Percent 2" xfId="3" xr:uid="{00000000-0005-0000-0000-000003000000}"/>
  </cellStyles>
  <dxfs count="12">
    <dxf>
      <font>
        <color theme="7" tint="-0.24994659260841701"/>
      </font>
      <fill>
        <patternFill>
          <bgColor theme="7" tint="0.59996337778862885"/>
        </patternFill>
      </fill>
    </dxf>
    <dxf>
      <font>
        <color theme="7" tint="-0.24994659260841701"/>
      </font>
      <fill>
        <patternFill>
          <bgColor theme="7" tint="0.59996337778862885"/>
        </patternFill>
      </fill>
    </dxf>
    <dxf>
      <font>
        <color theme="7" tint="-0.24994659260841701"/>
      </font>
      <fill>
        <patternFill>
          <bgColor theme="7" tint="0.59996337778862885"/>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
      <font>
        <color theme="7" tint="-0.24994659260841701"/>
      </font>
      <fill>
        <patternFill>
          <bgColor theme="7" tint="0.79998168889431442"/>
        </patternFill>
      </fill>
    </dxf>
  </dxfs>
  <tableStyles count="0" defaultTableStyle="TableStyleMedium9" defaultPivotStyle="PivotStyleLight16"/>
  <colors>
    <mruColors>
      <color rgb="FFFFFFCC"/>
      <color rgb="FFFDFDD3"/>
      <color rgb="FFFAF6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'1 - Milestones and Deliverables'!$O$15</c:f>
              <c:strCache>
                <c:ptCount val="1"/>
                <c:pt idx="0">
                  <c:v>Cumulative Cost Share (%)</c:v>
                </c:pt>
              </c:strCache>
            </c:strRef>
          </c:tx>
          <c:spPr>
            <a:ln w="28575" cap="rnd">
              <a:solidFill>
                <a:schemeClr val="accent3">
                  <a:lumMod val="75000"/>
                </a:schemeClr>
              </a:solidFill>
              <a:round/>
            </a:ln>
            <a:effectLst/>
          </c:spPr>
          <c:marker>
            <c:symbol val="none"/>
          </c:marker>
          <c:cat>
            <c:numRef>
              <c:f>'1 - Milestones and Deliverables'!$F$18:$F$32</c:f>
              <c:numCache>
                <c:formatCode>m/d/yyyy</c:formatCode>
                <c:ptCount val="15"/>
              </c:numCache>
            </c:numRef>
          </c:cat>
          <c:val>
            <c:numRef>
              <c:f>'1 - Milestones and Deliverables'!$O$18:$O$32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2-9A70-471F-87BB-3F2470577733}"/>
            </c:ext>
          </c:extLst>
        </c:ser>
        <c:ser>
          <c:idx val="2"/>
          <c:order val="2"/>
          <c:tx>
            <c:strRef>
              <c:f>'1 - Milestones and Deliverables'!$P$15</c:f>
              <c:strCache>
                <c:ptCount val="1"/>
                <c:pt idx="0">
                  <c:v>Budget Drawdown (%)</c:v>
                </c:pt>
              </c:strCache>
            </c:strRef>
          </c:tx>
          <c:spPr>
            <a:ln w="28575" cap="rnd">
              <a:solidFill>
                <a:schemeClr val="accent2">
                  <a:lumMod val="75000"/>
                </a:schemeClr>
              </a:solidFill>
              <a:round/>
            </a:ln>
            <a:effectLst/>
          </c:spPr>
          <c:marker>
            <c:symbol val="none"/>
          </c:marker>
          <c:cat>
            <c:numRef>
              <c:f>'1 - Milestones and Deliverables'!$F$18:$F$32</c:f>
              <c:numCache>
                <c:formatCode>m/d/yyyy</c:formatCode>
                <c:ptCount val="15"/>
              </c:numCache>
            </c:numRef>
          </c:cat>
          <c:val>
            <c:numRef>
              <c:f>'1 - Milestones and Deliverables'!$P$18:$P$32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0-9A70-471F-87BB-3F2470577733}"/>
            </c:ext>
          </c:extLst>
        </c:ser>
        <c:ser>
          <c:idx val="3"/>
          <c:order val="3"/>
          <c:tx>
            <c:strRef>
              <c:f>'1 - Milestones and Deliverables'!$Q$15</c:f>
              <c:strCache>
                <c:ptCount val="1"/>
                <c:pt idx="0">
                  <c:v>40% line</c:v>
                </c:pt>
              </c:strCache>
            </c:strRef>
          </c:tx>
          <c:spPr>
            <a:ln w="28575" cap="rnd">
              <a:solidFill>
                <a:schemeClr val="bg1">
                  <a:lumMod val="50000"/>
                </a:schemeClr>
              </a:solidFill>
              <a:prstDash val="sysDash"/>
              <a:round/>
            </a:ln>
            <a:effectLst/>
          </c:spPr>
          <c:marker>
            <c:symbol val="none"/>
          </c:marker>
          <c:cat>
            <c:numRef>
              <c:f>'1 - Milestones and Deliverables'!$F$18:$F$32</c:f>
              <c:numCache>
                <c:formatCode>m/d/yyyy</c:formatCode>
                <c:ptCount val="15"/>
              </c:numCache>
            </c:numRef>
          </c:cat>
          <c:val>
            <c:numRef>
              <c:f>'1 - Milestones and Deliverables'!$Q$18:$Q$32</c:f>
              <c:numCache>
                <c:formatCode>0%</c:formatCode>
                <c:ptCount val="1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numCache>
            </c:numRef>
          </c:val>
          <c:smooth val="0"/>
          <c:extLst>
            <c:ext xmlns:c16="http://schemas.microsoft.com/office/drawing/2014/chart" uri="{C3380CC4-5D6E-409C-BE32-E72D297353CC}">
              <c16:uniqueId val="{00000003-9A70-471F-87BB-3F2470577733}"/>
            </c:ext>
          </c:extLst>
        </c:ser>
        <c:dLbls>
          <c:showLegendKey val="0"/>
          <c:showVal val="0"/>
          <c:showCatName val="0"/>
          <c:showSerName val="0"/>
          <c:showPercent val="0"/>
          <c:showBubbleSize val="0"/>
        </c:dLbls>
        <c:marker val="1"/>
        <c:smooth val="0"/>
        <c:axId val="442899080"/>
        <c:axId val="442905640"/>
      </c:lineChart>
      <c:lineChart>
        <c:grouping val="standard"/>
        <c:varyColors val="0"/>
        <c:ser>
          <c:idx val="0"/>
          <c:order val="0"/>
          <c:tx>
            <c:strRef>
              <c:f>'1 - Milestones and Deliverables'!$N$15</c:f>
              <c:strCache>
                <c:ptCount val="1"/>
                <c:pt idx="0">
                  <c:v>Cost Share (%)</c:v>
                </c:pt>
              </c:strCache>
            </c:strRef>
          </c:tx>
          <c:spPr>
            <a:ln w="28575" cap="rnd">
              <a:solidFill>
                <a:schemeClr val="accent3">
                  <a:lumMod val="60000"/>
                  <a:lumOff val="40000"/>
                </a:schemeClr>
              </a:solidFill>
              <a:round/>
            </a:ln>
            <a:effectLst/>
          </c:spPr>
          <c:marker>
            <c:symbol val="none"/>
          </c:marker>
          <c:cat>
            <c:numRef>
              <c:f>'1 - Milestones and Deliverables'!$F$18:$F$32</c:f>
              <c:numCache>
                <c:formatCode>m/d/yyyy</c:formatCode>
                <c:ptCount val="15"/>
              </c:numCache>
            </c:numRef>
          </c:cat>
          <c:val>
            <c:numRef>
              <c:f>'1 - Milestones and Deliverables'!$N$18:$N$32</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1-9A70-471F-87BB-3F2470577733}"/>
            </c:ext>
          </c:extLst>
        </c:ser>
        <c:dLbls>
          <c:showLegendKey val="0"/>
          <c:showVal val="0"/>
          <c:showCatName val="0"/>
          <c:showSerName val="0"/>
          <c:showPercent val="0"/>
          <c:showBubbleSize val="0"/>
        </c:dLbls>
        <c:marker val="1"/>
        <c:smooth val="0"/>
        <c:axId val="512106224"/>
        <c:axId val="512108520"/>
      </c:lineChart>
      <c:dateAx>
        <c:axId val="442899080"/>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42905640"/>
        <c:crosses val="autoZero"/>
        <c:auto val="0"/>
        <c:lblOffset val="100"/>
        <c:baseTimeUnit val="days"/>
      </c:dateAx>
      <c:valAx>
        <c:axId val="442905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42899080"/>
        <c:crosses val="autoZero"/>
        <c:crossBetween val="between"/>
      </c:valAx>
      <c:valAx>
        <c:axId val="512108520"/>
        <c:scaling>
          <c:orientation val="minMax"/>
        </c:scaling>
        <c:delete val="1"/>
        <c:axPos val="r"/>
        <c:numFmt formatCode="0%" sourceLinked="1"/>
        <c:majorTickMark val="out"/>
        <c:minorTickMark val="none"/>
        <c:tickLblPos val="nextTo"/>
        <c:crossAx val="512106224"/>
        <c:crosses val="max"/>
        <c:crossBetween val="between"/>
      </c:valAx>
      <c:catAx>
        <c:axId val="512106224"/>
        <c:scaling>
          <c:orientation val="minMax"/>
        </c:scaling>
        <c:delete val="1"/>
        <c:axPos val="b"/>
        <c:numFmt formatCode="m/d/yyyy" sourceLinked="1"/>
        <c:majorTickMark val="out"/>
        <c:minorTickMark val="none"/>
        <c:tickLblPos val="nextTo"/>
        <c:crossAx val="512108520"/>
        <c:crosses val="autoZero"/>
        <c:auto val="1"/>
        <c:lblAlgn val="ctr"/>
        <c:lblOffset val="100"/>
        <c:noMultiLvlLbl val="0"/>
      </c:cat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41461</xdr:colOff>
      <xdr:row>1</xdr:row>
      <xdr:rowOff>85725</xdr:rowOff>
    </xdr:from>
    <xdr:to>
      <xdr:col>3</xdr:col>
      <xdr:colOff>607710</xdr:colOff>
      <xdr:row>4</xdr:row>
      <xdr:rowOff>28209</xdr:rowOff>
    </xdr:to>
    <xdr:pic>
      <xdr:nvPicPr>
        <xdr:cNvPr id="2" name="Picture 1">
          <a:extLst>
            <a:ext uri="{FF2B5EF4-FFF2-40B4-BE49-F238E27FC236}">
              <a16:creationId xmlns:a16="http://schemas.microsoft.com/office/drawing/2014/main" id="{3BCBC3BC-F855-45A1-8765-9C58670DC9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411" y="276225"/>
          <a:ext cx="1613999" cy="51398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146236</xdr:colOff>
      <xdr:row>1</xdr:row>
      <xdr:rowOff>123825</xdr:rowOff>
    </xdr:from>
    <xdr:to>
      <xdr:col>4</xdr:col>
      <xdr:colOff>398160</xdr:colOff>
      <xdr:row>4</xdr:row>
      <xdr:rowOff>66309</xdr:rowOff>
    </xdr:to>
    <xdr:pic>
      <xdr:nvPicPr>
        <xdr:cNvPr id="3" name="Picture 2">
          <a:extLst>
            <a:ext uri="{FF2B5EF4-FFF2-40B4-BE49-F238E27FC236}">
              <a16:creationId xmlns:a16="http://schemas.microsoft.com/office/drawing/2014/main" id="{F5C98EE7-BE29-4DD4-B97E-2D99529EC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211" y="314325"/>
          <a:ext cx="1613999" cy="51398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126127</xdr:colOff>
      <xdr:row>1</xdr:row>
      <xdr:rowOff>106891</xdr:rowOff>
    </xdr:from>
    <xdr:to>
      <xdr:col>4</xdr:col>
      <xdr:colOff>25626</xdr:colOff>
      <xdr:row>4</xdr:row>
      <xdr:rowOff>49375</xdr:rowOff>
    </xdr:to>
    <xdr:pic>
      <xdr:nvPicPr>
        <xdr:cNvPr id="2" name="Picture 1">
          <a:extLst>
            <a:ext uri="{FF2B5EF4-FFF2-40B4-BE49-F238E27FC236}">
              <a16:creationId xmlns:a16="http://schemas.microsoft.com/office/drawing/2014/main" id="{E03F52E4-B07D-4F03-AD43-F7A094CC1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77" y="297391"/>
          <a:ext cx="1613999" cy="51398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228600</xdr:colOff>
      <xdr:row>1</xdr:row>
      <xdr:rowOff>85725</xdr:rowOff>
    </xdr:from>
    <xdr:to>
      <xdr:col>18</xdr:col>
      <xdr:colOff>533400</xdr:colOff>
      <xdr:row>29</xdr:row>
      <xdr:rowOff>47625</xdr:rowOff>
    </xdr:to>
    <xdr:graphicFrame macro="">
      <xdr:nvGraphicFramePr>
        <xdr:cNvPr id="2" name="Chart 1">
          <a:extLst>
            <a:ext uri="{FF2B5EF4-FFF2-40B4-BE49-F238E27FC236}">
              <a16:creationId xmlns:a16="http://schemas.microsoft.com/office/drawing/2014/main" id="{8B827BCD-0868-460B-8392-26C263CE1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rgbClr val="000000"/>
      </a:dk1>
      <a:lt1>
        <a:srgbClr val="FFFFFF"/>
      </a:lt1>
      <a:dk2>
        <a:srgbClr val="212121"/>
      </a:dk2>
      <a:lt2>
        <a:srgbClr val="494949"/>
      </a:lt2>
      <a:accent1>
        <a:srgbClr val="0079B3"/>
      </a:accent1>
      <a:accent2>
        <a:srgbClr val="79C143"/>
      </a:accent2>
      <a:accent3>
        <a:srgbClr val="089FE1"/>
      </a:accent3>
      <a:accent4>
        <a:srgbClr val="E8513E"/>
      </a:accent4>
      <a:accent5>
        <a:srgbClr val="59BAD1"/>
      </a:accent5>
      <a:accent6>
        <a:srgbClr val="AAC36C"/>
      </a:accent6>
      <a:hlink>
        <a:srgbClr val="0079B3"/>
      </a:hlink>
      <a:folHlink>
        <a:srgbClr val="A5A5A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1C14-65F2-454E-8C72-25310159FD14}">
  <sheetPr>
    <tabColor theme="9" tint="-0.499984740745262"/>
  </sheetPr>
  <dimension ref="B2:G35"/>
  <sheetViews>
    <sheetView showGridLines="0" tabSelected="1" workbookViewId="0">
      <selection activeCell="C2" sqref="C2"/>
    </sheetView>
  </sheetViews>
  <sheetFormatPr defaultRowHeight="15" x14ac:dyDescent="0.25"/>
  <cols>
    <col min="1" max="2" width="2.7109375" customWidth="1"/>
  </cols>
  <sheetData>
    <row r="2" spans="2:3" ht="18.75" x14ac:dyDescent="0.3">
      <c r="B2" s="48" t="s">
        <v>72</v>
      </c>
    </row>
    <row r="4" spans="2:3" x14ac:dyDescent="0.25">
      <c r="B4" t="s">
        <v>76</v>
      </c>
    </row>
    <row r="5" spans="2:3" x14ac:dyDescent="0.25">
      <c r="C5" s="232" t="s">
        <v>89</v>
      </c>
    </row>
    <row r="6" spans="2:3" x14ac:dyDescent="0.25">
      <c r="B6" s="171" t="s">
        <v>67</v>
      </c>
    </row>
    <row r="7" spans="2:3" x14ac:dyDescent="0.25">
      <c r="B7" s="171" t="s">
        <v>79</v>
      </c>
    </row>
    <row r="8" spans="2:3" x14ac:dyDescent="0.25">
      <c r="B8" s="171" t="s">
        <v>80</v>
      </c>
    </row>
    <row r="9" spans="2:3" x14ac:dyDescent="0.25">
      <c r="B9" s="171" t="s">
        <v>78</v>
      </c>
    </row>
    <row r="10" spans="2:3" x14ac:dyDescent="0.25">
      <c r="B10" s="171" t="s">
        <v>68</v>
      </c>
    </row>
    <row r="11" spans="2:3" x14ac:dyDescent="0.25">
      <c r="B11" s="171" t="s">
        <v>69</v>
      </c>
    </row>
    <row r="12" spans="2:3" x14ac:dyDescent="0.25">
      <c r="B12" s="171" t="s">
        <v>66</v>
      </c>
    </row>
    <row r="13" spans="2:3" x14ac:dyDescent="0.25">
      <c r="C13" s="233" t="s">
        <v>90</v>
      </c>
    </row>
    <row r="14" spans="2:3" x14ac:dyDescent="0.25">
      <c r="B14" s="171" t="s">
        <v>65</v>
      </c>
    </row>
    <row r="15" spans="2:3" x14ac:dyDescent="0.25">
      <c r="B15" s="171" t="s">
        <v>71</v>
      </c>
    </row>
    <row r="16" spans="2:3" s="264" customFormat="1" x14ac:dyDescent="0.25">
      <c r="B16" s="263"/>
    </row>
    <row r="17" spans="2:7" s="264" customFormat="1" hidden="1" x14ac:dyDescent="0.25">
      <c r="B17" s="264" t="s">
        <v>75</v>
      </c>
    </row>
    <row r="18" spans="2:7" s="264" customFormat="1" hidden="1" x14ac:dyDescent="0.25">
      <c r="C18" s="265" t="s">
        <v>89</v>
      </c>
    </row>
    <row r="19" spans="2:7" s="264" customFormat="1" hidden="1" x14ac:dyDescent="0.25">
      <c r="B19" s="263" t="s">
        <v>77</v>
      </c>
    </row>
    <row r="20" spans="2:7" s="264" customFormat="1" hidden="1" x14ac:dyDescent="0.25">
      <c r="C20" s="266" t="s">
        <v>59</v>
      </c>
    </row>
    <row r="21" spans="2:7" s="264" customFormat="1" hidden="1" x14ac:dyDescent="0.25">
      <c r="B21" s="263" t="s">
        <v>64</v>
      </c>
    </row>
    <row r="22" spans="2:7" s="264" customFormat="1" hidden="1" x14ac:dyDescent="0.25">
      <c r="B22" s="263" t="s">
        <v>70</v>
      </c>
    </row>
    <row r="23" spans="2:7" s="264" customFormat="1" hidden="1" x14ac:dyDescent="0.25">
      <c r="B23" s="263"/>
    </row>
    <row r="24" spans="2:7" s="264" customFormat="1" hidden="1" x14ac:dyDescent="0.25">
      <c r="B24" s="264" t="s">
        <v>63</v>
      </c>
    </row>
    <row r="25" spans="2:7" s="264" customFormat="1" hidden="1" x14ac:dyDescent="0.25">
      <c r="C25" s="267" t="s">
        <v>60</v>
      </c>
    </row>
    <row r="26" spans="2:7" s="264" customFormat="1" hidden="1" x14ac:dyDescent="0.25">
      <c r="C26" s="268" t="s">
        <v>61</v>
      </c>
    </row>
    <row r="27" spans="2:7" s="264" customFormat="1" hidden="1" x14ac:dyDescent="0.25">
      <c r="B27" s="263" t="s">
        <v>62</v>
      </c>
    </row>
    <row r="28" spans="2:7" s="264" customFormat="1" x14ac:dyDescent="0.25"/>
    <row r="29" spans="2:7" s="264" customFormat="1" ht="18.75" x14ac:dyDescent="0.3">
      <c r="B29" s="269"/>
      <c r="C29" s="269"/>
      <c r="D29" s="269"/>
      <c r="E29" s="269"/>
      <c r="F29" s="269"/>
      <c r="G29" s="269"/>
    </row>
    <row r="30" spans="2:7" s="264" customFormat="1" x14ac:dyDescent="0.25"/>
    <row r="31" spans="2:7" s="264" customFormat="1" x14ac:dyDescent="0.25">
      <c r="B31" s="270"/>
    </row>
    <row r="32" spans="2:7" s="264" customFormat="1" x14ac:dyDescent="0.25"/>
    <row r="33" s="264" customFormat="1" x14ac:dyDescent="0.25"/>
    <row r="34" s="264" customFormat="1" x14ac:dyDescent="0.25"/>
    <row r="35" s="264"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33FA-6AAD-4453-91A9-74263EC119F2}">
  <sheetPr>
    <tabColor theme="9" tint="-0.249977111117893"/>
  </sheetPr>
  <dimension ref="A1:X67"/>
  <sheetViews>
    <sheetView zoomScaleNormal="100" workbookViewId="0">
      <selection activeCell="S17" sqref="S17"/>
    </sheetView>
  </sheetViews>
  <sheetFormatPr defaultRowHeight="15" outlineLevelCol="1" x14ac:dyDescent="0.25"/>
  <cols>
    <col min="1" max="2" width="2.7109375" style="1" customWidth="1"/>
    <col min="3" max="3" width="15.7109375" style="51" customWidth="1"/>
    <col min="4" max="4" width="15.7109375" style="1" customWidth="1"/>
    <col min="5" max="5" width="60.7109375" style="51" customWidth="1"/>
    <col min="6" max="7" width="15.7109375" style="51" customWidth="1"/>
    <col min="8" max="8" width="15.7109375" style="1" customWidth="1"/>
    <col min="9" max="11" width="15.7109375" style="1" hidden="1" customWidth="1" outlineLevel="1"/>
    <col min="12" max="12" width="2.7109375" style="1" customWidth="1" collapsed="1"/>
    <col min="13" max="13" width="9.140625" style="252"/>
    <col min="14" max="17" width="9.140625" style="252" customWidth="1"/>
    <col min="18" max="18" width="9.140625" style="252"/>
    <col min="19" max="19" width="9.140625" style="255"/>
    <col min="20" max="20" width="9.140625" style="240"/>
    <col min="21" max="16384" width="9.140625" style="1"/>
  </cols>
  <sheetData>
    <row r="1" spans="1:24" x14ac:dyDescent="0.25">
      <c r="B1" s="35"/>
      <c r="C1" s="55"/>
      <c r="D1" s="27"/>
      <c r="E1" s="55"/>
      <c r="F1" s="55"/>
      <c r="G1" s="55"/>
      <c r="H1" s="27"/>
      <c r="I1" s="27"/>
      <c r="J1" s="27"/>
      <c r="K1" s="27"/>
      <c r="L1" s="27"/>
    </row>
    <row r="2" spans="1:24" x14ac:dyDescent="0.25">
      <c r="B2" s="82"/>
      <c r="C2" s="56"/>
      <c r="D2" s="5"/>
      <c r="E2" s="56"/>
      <c r="F2" s="56"/>
      <c r="G2" s="56"/>
      <c r="H2" s="5"/>
      <c r="I2" s="5"/>
      <c r="J2" s="5"/>
      <c r="K2" s="5"/>
      <c r="L2" s="28"/>
    </row>
    <row r="3" spans="1:24" x14ac:dyDescent="0.25">
      <c r="A3" s="81"/>
      <c r="B3" s="36"/>
      <c r="C3" s="56"/>
      <c r="D3" s="5"/>
      <c r="E3" s="56"/>
      <c r="F3" s="56"/>
      <c r="G3" s="56"/>
      <c r="H3" s="5"/>
      <c r="I3" s="5"/>
      <c r="J3" s="5"/>
      <c r="K3" s="5"/>
      <c r="L3" s="6"/>
    </row>
    <row r="4" spans="1:24" x14ac:dyDescent="0.25">
      <c r="A4" s="81"/>
      <c r="B4" s="36"/>
      <c r="C4" s="56"/>
      <c r="D4" s="5"/>
      <c r="E4" s="56"/>
      <c r="F4" s="56"/>
      <c r="G4" s="56"/>
      <c r="H4" s="5"/>
      <c r="I4" s="5"/>
      <c r="J4" s="5"/>
      <c r="K4" s="5"/>
      <c r="L4" s="6"/>
    </row>
    <row r="5" spans="1:24" ht="15.75" thickBot="1" x14ac:dyDescent="0.3">
      <c r="A5" s="81"/>
      <c r="B5" s="36"/>
      <c r="C5" s="56"/>
      <c r="D5" s="5"/>
      <c r="E5" s="56"/>
      <c r="F5" s="56"/>
      <c r="G5" s="56"/>
      <c r="H5" s="5"/>
      <c r="I5" s="5"/>
      <c r="J5" s="5"/>
      <c r="K5" s="5"/>
      <c r="L5" s="6"/>
    </row>
    <row r="6" spans="1:24" ht="19.5" thickBot="1" x14ac:dyDescent="0.35">
      <c r="A6" s="81"/>
      <c r="B6" s="40"/>
      <c r="C6" s="281" t="s">
        <v>42</v>
      </c>
      <c r="D6" s="282"/>
      <c r="E6" s="282"/>
      <c r="F6" s="282"/>
      <c r="G6" s="282"/>
      <c r="H6" s="282"/>
      <c r="I6" s="282"/>
      <c r="J6" s="282"/>
      <c r="K6" s="282"/>
      <c r="L6" s="32"/>
    </row>
    <row r="7" spans="1:24" ht="15.75" thickBot="1" x14ac:dyDescent="0.3">
      <c r="B7" s="83"/>
      <c r="C7" s="57"/>
      <c r="D7" s="54"/>
      <c r="E7" s="57"/>
      <c r="F7" s="57"/>
      <c r="G7" s="57"/>
      <c r="H7" s="54"/>
      <c r="I7" s="54"/>
      <c r="J7" s="54"/>
      <c r="K7" s="54"/>
      <c r="L7" s="4"/>
    </row>
    <row r="8" spans="1:24" x14ac:dyDescent="0.25">
      <c r="B8" s="83"/>
      <c r="C8" s="274" t="s">
        <v>24</v>
      </c>
      <c r="D8" s="275"/>
      <c r="E8" s="275"/>
      <c r="F8" s="275"/>
      <c r="G8" s="275"/>
      <c r="H8" s="276"/>
      <c r="I8" s="180"/>
      <c r="J8" s="180"/>
      <c r="K8" s="180"/>
      <c r="L8" s="4"/>
    </row>
    <row r="9" spans="1:24" ht="15" customHeight="1" x14ac:dyDescent="0.25">
      <c r="B9" s="83"/>
      <c r="C9" s="294" t="s">
        <v>88</v>
      </c>
      <c r="D9" s="295"/>
      <c r="E9" s="295"/>
      <c r="F9" s="295"/>
      <c r="G9" s="295"/>
      <c r="H9" s="296"/>
      <c r="I9" s="176"/>
      <c r="J9" s="176"/>
      <c r="K9" s="176"/>
      <c r="L9" s="4"/>
    </row>
    <row r="10" spans="1:24" x14ac:dyDescent="0.25">
      <c r="B10" s="83"/>
      <c r="C10" s="297"/>
      <c r="D10" s="298"/>
      <c r="E10" s="298"/>
      <c r="F10" s="298"/>
      <c r="G10" s="298"/>
      <c r="H10" s="299"/>
      <c r="I10" s="176"/>
      <c r="J10" s="176"/>
      <c r="K10" s="176"/>
      <c r="L10" s="4"/>
    </row>
    <row r="11" spans="1:24" ht="15.75" thickBot="1" x14ac:dyDescent="0.3">
      <c r="B11" s="83"/>
      <c r="C11" s="300"/>
      <c r="D11" s="301"/>
      <c r="E11" s="301"/>
      <c r="F11" s="301"/>
      <c r="G11" s="301"/>
      <c r="H11" s="302"/>
      <c r="I11" s="176"/>
      <c r="J11" s="176"/>
      <c r="K11" s="176"/>
      <c r="L11" s="4"/>
    </row>
    <row r="12" spans="1:24" ht="15.75" thickBot="1" x14ac:dyDescent="0.3">
      <c r="B12" s="83"/>
      <c r="C12" s="57"/>
      <c r="D12" s="54"/>
      <c r="E12" s="57"/>
      <c r="F12" s="57"/>
      <c r="G12" s="57"/>
      <c r="H12" s="54"/>
      <c r="I12" s="54"/>
      <c r="J12" s="54"/>
      <c r="K12" s="54"/>
      <c r="L12" s="4"/>
      <c r="U12" s="172"/>
      <c r="V12" s="172"/>
      <c r="W12" s="172"/>
      <c r="X12" s="172"/>
    </row>
    <row r="13" spans="1:24" ht="15" customHeight="1" x14ac:dyDescent="0.25">
      <c r="B13" s="83"/>
      <c r="C13" s="274" t="s">
        <v>39</v>
      </c>
      <c r="D13" s="275"/>
      <c r="E13" s="275"/>
      <c r="F13" s="275"/>
      <c r="G13" s="275"/>
      <c r="H13" s="276"/>
      <c r="I13" s="287" t="s">
        <v>46</v>
      </c>
      <c r="J13" s="288"/>
      <c r="K13" s="289"/>
      <c r="L13" s="4"/>
      <c r="U13" s="172"/>
      <c r="V13" s="172"/>
      <c r="W13" s="172"/>
      <c r="X13" s="172"/>
    </row>
    <row r="14" spans="1:24" x14ac:dyDescent="0.25">
      <c r="B14" s="83"/>
      <c r="C14" s="77"/>
      <c r="E14" s="187"/>
      <c r="F14" s="78" t="s">
        <v>43</v>
      </c>
      <c r="G14" s="79">
        <f>SUM(G18:G32)</f>
        <v>0</v>
      </c>
      <c r="H14" s="191">
        <f>SUM(H18:H32)</f>
        <v>0</v>
      </c>
      <c r="I14" s="55">
        <f>SUM(I18:I32)</f>
        <v>0</v>
      </c>
      <c r="J14" s="55">
        <f>SUM(J18:J32)</f>
        <v>0</v>
      </c>
      <c r="K14" s="80">
        <f>SUM(K18:K32)</f>
        <v>0</v>
      </c>
      <c r="L14" s="4"/>
      <c r="N14" s="240"/>
      <c r="O14" s="240"/>
      <c r="P14" s="240"/>
      <c r="Q14" s="240"/>
      <c r="R14" s="240"/>
      <c r="S14" s="256"/>
      <c r="U14" s="240"/>
      <c r="V14" s="240"/>
      <c r="W14" s="240"/>
      <c r="X14" s="240"/>
    </row>
    <row r="15" spans="1:24" ht="30" x14ac:dyDescent="0.25">
      <c r="B15" s="83"/>
      <c r="C15" s="290" t="s">
        <v>38</v>
      </c>
      <c r="D15" s="292" t="s">
        <v>35</v>
      </c>
      <c r="E15" s="178" t="s">
        <v>37</v>
      </c>
      <c r="F15" s="182" t="s">
        <v>34</v>
      </c>
      <c r="G15" s="175" t="s">
        <v>13</v>
      </c>
      <c r="H15" s="177" t="s">
        <v>27</v>
      </c>
      <c r="I15" s="173" t="s">
        <v>30</v>
      </c>
      <c r="J15" s="173" t="s">
        <v>32</v>
      </c>
      <c r="K15" s="174" t="s">
        <v>56</v>
      </c>
      <c r="L15" s="4"/>
      <c r="N15" s="240" t="s">
        <v>93</v>
      </c>
      <c r="O15" s="240" t="s">
        <v>92</v>
      </c>
      <c r="P15" s="240" t="s">
        <v>91</v>
      </c>
      <c r="Q15" s="240" t="s">
        <v>58</v>
      </c>
      <c r="R15" s="240"/>
      <c r="S15" s="256" t="s">
        <v>94</v>
      </c>
      <c r="T15" s="240" t="s">
        <v>98</v>
      </c>
      <c r="U15" s="240"/>
      <c r="V15" s="240"/>
      <c r="W15" s="240"/>
      <c r="X15" s="240"/>
    </row>
    <row r="16" spans="1:24" s="58" customFormat="1" x14ac:dyDescent="0.25">
      <c r="B16" s="84"/>
      <c r="C16" s="291"/>
      <c r="D16" s="293"/>
      <c r="E16" s="179"/>
      <c r="F16" s="183" t="s">
        <v>29</v>
      </c>
      <c r="G16" s="136" t="s">
        <v>28</v>
      </c>
      <c r="H16" s="192" t="s">
        <v>28</v>
      </c>
      <c r="I16" s="59" t="s">
        <v>31</v>
      </c>
      <c r="J16" s="59" t="s">
        <v>31</v>
      </c>
      <c r="K16" s="60" t="s">
        <v>28</v>
      </c>
      <c r="L16" s="4"/>
      <c r="M16" s="253"/>
      <c r="N16" s="241"/>
      <c r="O16" s="241"/>
      <c r="P16" s="241"/>
      <c r="Q16" s="241"/>
      <c r="R16" s="241"/>
      <c r="S16" s="257">
        <f>COUNTIF(G18:G32,"&gt;0")</f>
        <v>0</v>
      </c>
      <c r="T16" s="241"/>
      <c r="U16" s="241"/>
      <c r="V16" s="280"/>
      <c r="W16" s="280"/>
      <c r="X16" s="280"/>
    </row>
    <row r="17" spans="2:24" s="58" customFormat="1" x14ac:dyDescent="0.25">
      <c r="B17" s="84"/>
      <c r="C17" s="205">
        <v>0</v>
      </c>
      <c r="D17" s="206" t="s">
        <v>81</v>
      </c>
      <c r="E17" s="207" t="s">
        <v>82</v>
      </c>
      <c r="F17" s="208" t="s">
        <v>29</v>
      </c>
      <c r="G17" s="227">
        <v>1000</v>
      </c>
      <c r="H17" s="228">
        <v>500</v>
      </c>
      <c r="I17" s="203"/>
      <c r="J17" s="203"/>
      <c r="K17" s="204"/>
      <c r="L17" s="4"/>
      <c r="M17" s="253"/>
      <c r="N17" s="241"/>
      <c r="O17" s="241"/>
      <c r="P17" s="241"/>
      <c r="Q17" s="241"/>
      <c r="R17" s="241"/>
      <c r="S17" s="257" t="b">
        <f>IF(MAX(S18:S32)=S16,TRUE(),FALSE())</f>
        <v>1</v>
      </c>
      <c r="T17" s="241"/>
      <c r="U17" s="241"/>
      <c r="V17" s="257"/>
      <c r="W17" s="257"/>
      <c r="X17" s="257"/>
    </row>
    <row r="18" spans="2:24" x14ac:dyDescent="0.25">
      <c r="B18" s="83"/>
      <c r="C18" s="209">
        <v>1</v>
      </c>
      <c r="D18" s="210"/>
      <c r="E18" s="211"/>
      <c r="F18" s="212"/>
      <c r="G18" s="213"/>
      <c r="H18" s="214"/>
      <c r="I18" s="106">
        <f>SUM(INDEX('3 - Budget by Milestone'!$G$11:$U$20,,'1 - Milestones and Deliverables'!$C18))</f>
        <v>0</v>
      </c>
      <c r="J18" s="106">
        <f>SUM(INDEX('3 - Budget by Milestone'!$G$21:$U$30,,'1 - Milestones and Deliverables'!$C18))</f>
        <v>0</v>
      </c>
      <c r="K18" s="121">
        <f>SUM(INDEX('3 - Budget by Milestone'!$G$31:$U$40,,'1 - Milestones and Deliverables'!$C18))</f>
        <v>0</v>
      </c>
      <c r="L18" s="4"/>
      <c r="N18" s="242" t="str">
        <f t="shared" ref="N18:N32" si="0">IFERROR(H18/G18,"")</f>
        <v/>
      </c>
      <c r="O18" s="242" t="str">
        <f>IFERROR(SUM(H$18:H18)/SUM(G$18:G18),"")</f>
        <v/>
      </c>
      <c r="P18" s="242" t="str">
        <f>IFERROR(SUM(G$18:G18)/$G$14,"")</f>
        <v/>
      </c>
      <c r="Q18" s="243">
        <v>0.4</v>
      </c>
      <c r="R18" s="250"/>
      <c r="S18" s="256" t="str">
        <f>IF(ISBLANK(G18),"",C18)</f>
        <v/>
      </c>
      <c r="T18" s="258" t="str">
        <f>IFERROR(G18/G14,"")</f>
        <v/>
      </c>
      <c r="U18" s="250"/>
      <c r="V18" s="250"/>
      <c r="W18" s="250"/>
      <c r="X18" s="250"/>
    </row>
    <row r="19" spans="2:24" x14ac:dyDescent="0.25">
      <c r="B19" s="83"/>
      <c r="C19" s="133">
        <v>2</v>
      </c>
      <c r="D19" s="126"/>
      <c r="E19" s="188"/>
      <c r="F19" s="184"/>
      <c r="G19" s="127"/>
      <c r="H19" s="193"/>
      <c r="I19" s="108">
        <f>SUM(INDEX('3 - Budget by Milestone'!$G$11:$U$20,,'1 - Milestones and Deliverables'!$C19))</f>
        <v>0</v>
      </c>
      <c r="J19" s="108">
        <f>SUM(INDEX('3 - Budget by Milestone'!$G$21:$U$30,,'1 - Milestones and Deliverables'!$C19))</f>
        <v>0</v>
      </c>
      <c r="K19" s="122">
        <f>SUM(INDEX('3 - Budget by Milestone'!$G$31:$U$40,,'1 - Milestones and Deliverables'!$C19))</f>
        <v>0</v>
      </c>
      <c r="L19" s="4"/>
      <c r="N19" s="242" t="str">
        <f t="shared" si="0"/>
        <v/>
      </c>
      <c r="O19" s="242" t="str">
        <f>IFERROR(SUM(H$18:H19)/SUM(G$18:G19),"")</f>
        <v/>
      </c>
      <c r="P19" s="242" t="str">
        <f>IFERROR(SUM(G$18:G19)/$G$14,"")</f>
        <v/>
      </c>
      <c r="Q19" s="243">
        <v>0.4</v>
      </c>
      <c r="R19" s="240"/>
      <c r="S19" s="256" t="str">
        <f t="shared" ref="S19:S32" si="1">IF(ISBLANK(G19),"",C19)</f>
        <v/>
      </c>
      <c r="T19" s="259" t="str">
        <f t="shared" ref="T19:T32" si="2">IF(S19=MAX($S$18:$S$32),G19/$G$14,"")</f>
        <v/>
      </c>
      <c r="U19" s="240"/>
      <c r="V19" s="256"/>
      <c r="W19" s="256"/>
      <c r="X19" s="256"/>
    </row>
    <row r="20" spans="2:24" x14ac:dyDescent="0.25">
      <c r="B20" s="83"/>
      <c r="C20" s="133">
        <v>3</v>
      </c>
      <c r="D20" s="126"/>
      <c r="E20" s="188"/>
      <c r="F20" s="184"/>
      <c r="G20" s="127"/>
      <c r="H20" s="193"/>
      <c r="I20" s="108">
        <f>SUM(INDEX('3 - Budget by Milestone'!$G$11:$U$20,,'1 - Milestones and Deliverables'!$C20))</f>
        <v>0</v>
      </c>
      <c r="J20" s="108">
        <f>SUM(INDEX('3 - Budget by Milestone'!$G$21:$U$30,,'1 - Milestones and Deliverables'!$C20))</f>
        <v>0</v>
      </c>
      <c r="K20" s="122">
        <f>SUM(INDEX('3 - Budget by Milestone'!$G$31:$U$40,,'1 - Milestones and Deliverables'!$C20))</f>
        <v>0</v>
      </c>
      <c r="L20" s="4"/>
      <c r="N20" s="242" t="str">
        <f t="shared" si="0"/>
        <v/>
      </c>
      <c r="O20" s="242" t="str">
        <f>IFERROR(SUM(H$18:H20)/SUM(G$18:G20),"")</f>
        <v/>
      </c>
      <c r="P20" s="242" t="str">
        <f>IFERROR(SUM(G$18:G20)/$G$14,"")</f>
        <v/>
      </c>
      <c r="Q20" s="243">
        <v>0.4</v>
      </c>
      <c r="R20" s="240"/>
      <c r="S20" s="256" t="str">
        <f t="shared" si="1"/>
        <v/>
      </c>
      <c r="T20" s="259" t="str">
        <f t="shared" si="2"/>
        <v/>
      </c>
      <c r="U20" s="240"/>
      <c r="V20" s="256"/>
      <c r="W20" s="256"/>
      <c r="X20" s="256"/>
    </row>
    <row r="21" spans="2:24" x14ac:dyDescent="0.25">
      <c r="B21" s="83"/>
      <c r="C21" s="133">
        <v>4</v>
      </c>
      <c r="D21" s="126"/>
      <c r="E21" s="188"/>
      <c r="F21" s="184"/>
      <c r="G21" s="127"/>
      <c r="H21" s="193"/>
      <c r="I21" s="108">
        <f>SUM(INDEX('3 - Budget by Milestone'!$G$11:$U$20,,'1 - Milestones and Deliverables'!$C21))</f>
        <v>0</v>
      </c>
      <c r="J21" s="108">
        <f>SUM(INDEX('3 - Budget by Milestone'!$G$21:$U$30,,'1 - Milestones and Deliverables'!$C21))</f>
        <v>0</v>
      </c>
      <c r="K21" s="122">
        <f>SUM(INDEX('3 - Budget by Milestone'!$G$31:$U$40,,'1 - Milestones and Deliverables'!$C21))</f>
        <v>0</v>
      </c>
      <c r="L21" s="4"/>
      <c r="N21" s="242" t="str">
        <f t="shared" si="0"/>
        <v/>
      </c>
      <c r="O21" s="242" t="str">
        <f>IFERROR(SUM(H$18:H21)/SUM(G$18:G21),"")</f>
        <v/>
      </c>
      <c r="P21" s="242" t="str">
        <f>IFERROR(SUM(G$18:G21)/$G$14,"")</f>
        <v/>
      </c>
      <c r="Q21" s="243">
        <v>0.4</v>
      </c>
      <c r="R21" s="240"/>
      <c r="S21" s="256" t="str">
        <f t="shared" si="1"/>
        <v/>
      </c>
      <c r="T21" s="259" t="str">
        <f t="shared" si="2"/>
        <v/>
      </c>
      <c r="U21" s="240"/>
      <c r="V21" s="256"/>
      <c r="W21" s="256"/>
      <c r="X21" s="256"/>
    </row>
    <row r="22" spans="2:24" x14ac:dyDescent="0.25">
      <c r="B22" s="83"/>
      <c r="C22" s="133">
        <v>5</v>
      </c>
      <c r="D22" s="126"/>
      <c r="E22" s="188"/>
      <c r="F22" s="184"/>
      <c r="G22" s="127"/>
      <c r="H22" s="193"/>
      <c r="I22" s="108">
        <f>SUM(INDEX('3 - Budget by Milestone'!$G$11:$U$20,,'1 - Milestones and Deliverables'!$C22))</f>
        <v>0</v>
      </c>
      <c r="J22" s="108">
        <f>SUM(INDEX('3 - Budget by Milestone'!$G$21:$U$30,,'1 - Milestones and Deliverables'!$C22))</f>
        <v>0</v>
      </c>
      <c r="K22" s="122">
        <f>SUM(INDEX('3 - Budget by Milestone'!$G$31:$U$40,,'1 - Milestones and Deliverables'!$C22))</f>
        <v>0</v>
      </c>
      <c r="L22" s="4"/>
      <c r="N22" s="242" t="str">
        <f t="shared" si="0"/>
        <v/>
      </c>
      <c r="O22" s="242" t="str">
        <f>IFERROR(SUM(H$18:H22)/SUM(G$18:G22),"")</f>
        <v/>
      </c>
      <c r="P22" s="242" t="str">
        <f>IFERROR(SUM(G$18:G22)/$G$14,"")</f>
        <v/>
      </c>
      <c r="Q22" s="243">
        <v>0.4</v>
      </c>
      <c r="R22" s="240"/>
      <c r="S22" s="256" t="str">
        <f t="shared" si="1"/>
        <v/>
      </c>
      <c r="T22" s="259" t="str">
        <f t="shared" si="2"/>
        <v/>
      </c>
      <c r="U22" s="240"/>
      <c r="V22" s="256"/>
      <c r="W22" s="256"/>
      <c r="X22" s="256"/>
    </row>
    <row r="23" spans="2:24" x14ac:dyDescent="0.25">
      <c r="B23" s="83"/>
      <c r="C23" s="133">
        <v>6</v>
      </c>
      <c r="D23" s="126"/>
      <c r="E23" s="188"/>
      <c r="F23" s="184"/>
      <c r="G23" s="127"/>
      <c r="H23" s="193"/>
      <c r="I23" s="108">
        <f>SUM(INDEX('3 - Budget by Milestone'!$G$11:$U$20,,'1 - Milestones and Deliverables'!$C23))</f>
        <v>0</v>
      </c>
      <c r="J23" s="108">
        <f>SUM(INDEX('3 - Budget by Milestone'!$G$21:$U$30,,'1 - Milestones and Deliverables'!$C23))</f>
        <v>0</v>
      </c>
      <c r="K23" s="122">
        <f>SUM(INDEX('3 - Budget by Milestone'!$G$31:$U$40,,'1 - Milestones and Deliverables'!$C23))</f>
        <v>0</v>
      </c>
      <c r="L23" s="6"/>
      <c r="N23" s="242" t="str">
        <f t="shared" si="0"/>
        <v/>
      </c>
      <c r="O23" s="242" t="str">
        <f>IFERROR(SUM(H$18:H23)/SUM(G$18:G23),"")</f>
        <v/>
      </c>
      <c r="P23" s="242" t="str">
        <f>IFERROR(SUM(G$18:G23)/$G$14,"")</f>
        <v/>
      </c>
      <c r="Q23" s="243">
        <v>0.4</v>
      </c>
      <c r="R23" s="240"/>
      <c r="S23" s="256" t="str">
        <f t="shared" si="1"/>
        <v/>
      </c>
      <c r="T23" s="259" t="str">
        <f t="shared" si="2"/>
        <v/>
      </c>
      <c r="U23" s="240"/>
      <c r="V23" s="256"/>
      <c r="W23" s="256"/>
      <c r="X23" s="256"/>
    </row>
    <row r="24" spans="2:24" x14ac:dyDescent="0.25">
      <c r="B24" s="83"/>
      <c r="C24" s="133">
        <v>7</v>
      </c>
      <c r="D24" s="126"/>
      <c r="E24" s="188"/>
      <c r="F24" s="184"/>
      <c r="G24" s="127"/>
      <c r="H24" s="193"/>
      <c r="I24" s="108">
        <f>SUM(INDEX('3 - Budget by Milestone'!$G$11:$U$20,,'1 - Milestones and Deliverables'!$C24))</f>
        <v>0</v>
      </c>
      <c r="J24" s="108">
        <f>SUM(INDEX('3 - Budget by Milestone'!$G$21:$U$30,,'1 - Milestones and Deliverables'!$C24))</f>
        <v>0</v>
      </c>
      <c r="K24" s="122">
        <f>SUM(INDEX('3 - Budget by Milestone'!$G$31:$U$40,,'1 - Milestones and Deliverables'!$C24))</f>
        <v>0</v>
      </c>
      <c r="L24" s="4"/>
      <c r="N24" s="242" t="str">
        <f t="shared" si="0"/>
        <v/>
      </c>
      <c r="O24" s="242" t="str">
        <f>IFERROR(SUM(H$18:H24)/SUM(G$18:G24),"")</f>
        <v/>
      </c>
      <c r="P24" s="242" t="str">
        <f>IFERROR(SUM(G$18:G24)/$G$14,"")</f>
        <v/>
      </c>
      <c r="Q24" s="243">
        <v>0.4</v>
      </c>
      <c r="R24" s="240"/>
      <c r="S24" s="256" t="str">
        <f t="shared" si="1"/>
        <v/>
      </c>
      <c r="T24" s="259" t="str">
        <f t="shared" si="2"/>
        <v/>
      </c>
      <c r="U24" s="240"/>
      <c r="V24" s="256"/>
      <c r="W24" s="256"/>
      <c r="X24" s="256"/>
    </row>
    <row r="25" spans="2:24" x14ac:dyDescent="0.25">
      <c r="B25" s="83"/>
      <c r="C25" s="133">
        <v>8</v>
      </c>
      <c r="D25" s="126"/>
      <c r="E25" s="188"/>
      <c r="F25" s="184"/>
      <c r="G25" s="127"/>
      <c r="H25" s="193"/>
      <c r="I25" s="108">
        <f>SUM(INDEX('3 - Budget by Milestone'!$G$11:$U$20,,'1 - Milestones and Deliverables'!$C25))</f>
        <v>0</v>
      </c>
      <c r="J25" s="108">
        <f>SUM(INDEX('3 - Budget by Milestone'!$G$21:$U$30,,'1 - Milestones and Deliverables'!$C25))</f>
        <v>0</v>
      </c>
      <c r="K25" s="122">
        <f>SUM(INDEX('3 - Budget by Milestone'!$G$31:$U$40,,'1 - Milestones and Deliverables'!$C25))</f>
        <v>0</v>
      </c>
      <c r="L25" s="4"/>
      <c r="N25" s="242" t="str">
        <f t="shared" si="0"/>
        <v/>
      </c>
      <c r="O25" s="242" t="str">
        <f>IFERROR(SUM(H$18:H25)/SUM(G$18:G25),"")</f>
        <v/>
      </c>
      <c r="P25" s="242" t="str">
        <f>IFERROR(SUM(G$18:G25)/$G$14,"")</f>
        <v/>
      </c>
      <c r="Q25" s="243">
        <v>0.4</v>
      </c>
      <c r="R25" s="240"/>
      <c r="S25" s="256" t="str">
        <f t="shared" si="1"/>
        <v/>
      </c>
      <c r="T25" s="259" t="str">
        <f t="shared" si="2"/>
        <v/>
      </c>
      <c r="U25" s="240"/>
      <c r="V25" s="256"/>
      <c r="W25" s="256"/>
      <c r="X25" s="256"/>
    </row>
    <row r="26" spans="2:24" x14ac:dyDescent="0.25">
      <c r="B26" s="83"/>
      <c r="C26" s="133">
        <v>9</v>
      </c>
      <c r="D26" s="126"/>
      <c r="E26" s="188"/>
      <c r="F26" s="184"/>
      <c r="G26" s="127"/>
      <c r="H26" s="193"/>
      <c r="I26" s="108">
        <f>SUM(INDEX('3 - Budget by Milestone'!$G$11:$U$20,,'1 - Milestones and Deliverables'!$C26))</f>
        <v>0</v>
      </c>
      <c r="J26" s="108">
        <f>SUM(INDEX('3 - Budget by Milestone'!$G$21:$U$30,,'1 - Milestones and Deliverables'!$C26))</f>
        <v>0</v>
      </c>
      <c r="K26" s="122">
        <f>SUM(INDEX('3 - Budget by Milestone'!$G$31:$U$40,,'1 - Milestones and Deliverables'!$C26))</f>
        <v>0</v>
      </c>
      <c r="L26" s="4"/>
      <c r="N26" s="242" t="str">
        <f t="shared" si="0"/>
        <v/>
      </c>
      <c r="O26" s="242" t="str">
        <f>IFERROR(SUM(H$18:H26)/SUM(G$18:G26),"")</f>
        <v/>
      </c>
      <c r="P26" s="242" t="str">
        <f>IFERROR(SUM(G$18:G26)/$G$14,"")</f>
        <v/>
      </c>
      <c r="Q26" s="243">
        <v>0.4</v>
      </c>
      <c r="R26" s="240"/>
      <c r="S26" s="256" t="str">
        <f t="shared" si="1"/>
        <v/>
      </c>
      <c r="T26" s="259" t="str">
        <f t="shared" si="2"/>
        <v/>
      </c>
      <c r="U26" s="240"/>
      <c r="V26" s="256"/>
      <c r="W26" s="256"/>
      <c r="X26" s="256"/>
    </row>
    <row r="27" spans="2:24" x14ac:dyDescent="0.25">
      <c r="B27" s="83"/>
      <c r="C27" s="133">
        <v>10</v>
      </c>
      <c r="D27" s="126"/>
      <c r="E27" s="188"/>
      <c r="F27" s="184"/>
      <c r="G27" s="127"/>
      <c r="H27" s="193"/>
      <c r="I27" s="108">
        <f>SUM(INDEX('3 - Budget by Milestone'!$G$11:$U$20,,'1 - Milestones and Deliverables'!$C27))</f>
        <v>0</v>
      </c>
      <c r="J27" s="108">
        <f>SUM(INDEX('3 - Budget by Milestone'!$G$21:$U$30,,'1 - Milestones and Deliverables'!$C27))</f>
        <v>0</v>
      </c>
      <c r="K27" s="122">
        <f>SUM(INDEX('3 - Budget by Milestone'!$G$31:$U$40,,'1 - Milestones and Deliverables'!$C27))</f>
        <v>0</v>
      </c>
      <c r="L27" s="4"/>
      <c r="N27" s="242" t="str">
        <f t="shared" si="0"/>
        <v/>
      </c>
      <c r="O27" s="242" t="str">
        <f>IFERROR(SUM(H$18:H27)/SUM(G$18:G27),"")</f>
        <v/>
      </c>
      <c r="P27" s="242" t="str">
        <f>IFERROR(SUM(G$18:G27)/$G$14,"")</f>
        <v/>
      </c>
      <c r="Q27" s="243">
        <v>0.4</v>
      </c>
      <c r="R27" s="240"/>
      <c r="S27" s="256" t="str">
        <f t="shared" si="1"/>
        <v/>
      </c>
      <c r="T27" s="259" t="str">
        <f t="shared" si="2"/>
        <v/>
      </c>
      <c r="U27" s="240"/>
      <c r="V27" s="256"/>
      <c r="W27" s="256"/>
      <c r="X27" s="256"/>
    </row>
    <row r="28" spans="2:24" x14ac:dyDescent="0.25">
      <c r="B28" s="83"/>
      <c r="C28" s="133">
        <v>11</v>
      </c>
      <c r="D28" s="126"/>
      <c r="E28" s="188"/>
      <c r="F28" s="184"/>
      <c r="G28" s="127"/>
      <c r="H28" s="193"/>
      <c r="I28" s="108">
        <f>SUM(INDEX('3 - Budget by Milestone'!$G$11:$U$20,,'1 - Milestones and Deliverables'!$C28))</f>
        <v>0</v>
      </c>
      <c r="J28" s="108">
        <f>SUM(INDEX('3 - Budget by Milestone'!$G$21:$U$30,,'1 - Milestones and Deliverables'!$C28))</f>
        <v>0</v>
      </c>
      <c r="K28" s="122">
        <f>SUM(INDEX('3 - Budget by Milestone'!$G$31:$U$40,,'1 - Milestones and Deliverables'!$C28))</f>
        <v>0</v>
      </c>
      <c r="L28" s="4"/>
      <c r="N28" s="242" t="str">
        <f t="shared" si="0"/>
        <v/>
      </c>
      <c r="O28" s="242" t="str">
        <f>IFERROR(SUM(H$18:H28)/SUM(G$18:G28),"")</f>
        <v/>
      </c>
      <c r="P28" s="242" t="str">
        <f>IFERROR(SUM(G$18:G28)/$G$14,"")</f>
        <v/>
      </c>
      <c r="Q28" s="243">
        <v>0.4</v>
      </c>
      <c r="R28" s="240"/>
      <c r="S28" s="256" t="str">
        <f t="shared" si="1"/>
        <v/>
      </c>
      <c r="T28" s="259" t="str">
        <f t="shared" si="2"/>
        <v/>
      </c>
      <c r="U28" s="240"/>
      <c r="V28" s="256"/>
      <c r="W28" s="256"/>
      <c r="X28" s="256"/>
    </row>
    <row r="29" spans="2:24" x14ac:dyDescent="0.25">
      <c r="B29" s="83"/>
      <c r="C29" s="133">
        <v>12</v>
      </c>
      <c r="D29" s="126"/>
      <c r="E29" s="188"/>
      <c r="F29" s="184"/>
      <c r="G29" s="127"/>
      <c r="H29" s="193"/>
      <c r="I29" s="108">
        <f>SUM(INDEX('3 - Budget by Milestone'!$G$11:$U$20,,'1 - Milestones and Deliverables'!$C29))</f>
        <v>0</v>
      </c>
      <c r="J29" s="108">
        <f>SUM(INDEX('3 - Budget by Milestone'!$G$21:$U$30,,'1 - Milestones and Deliverables'!$C29))</f>
        <v>0</v>
      </c>
      <c r="K29" s="122">
        <f>SUM(INDEX('3 - Budget by Milestone'!$G$31:$U$40,,'1 - Milestones and Deliverables'!$C29))</f>
        <v>0</v>
      </c>
      <c r="L29" s="4"/>
      <c r="N29" s="242" t="str">
        <f t="shared" si="0"/>
        <v/>
      </c>
      <c r="O29" s="242" t="str">
        <f>IFERROR(SUM(H$18:H29)/SUM(G$18:G29),"")</f>
        <v/>
      </c>
      <c r="P29" s="242" t="str">
        <f>IFERROR(SUM(G$18:G29)/$G$14,"")</f>
        <v/>
      </c>
      <c r="Q29" s="243">
        <v>0.4</v>
      </c>
      <c r="R29" s="240"/>
      <c r="S29" s="256" t="str">
        <f t="shared" si="1"/>
        <v/>
      </c>
      <c r="T29" s="259" t="str">
        <f t="shared" si="2"/>
        <v/>
      </c>
      <c r="U29" s="240"/>
      <c r="V29" s="256"/>
      <c r="W29" s="256"/>
      <c r="X29" s="256"/>
    </row>
    <row r="30" spans="2:24" x14ac:dyDescent="0.25">
      <c r="B30" s="83"/>
      <c r="C30" s="134">
        <v>13</v>
      </c>
      <c r="D30" s="129"/>
      <c r="E30" s="189"/>
      <c r="F30" s="185"/>
      <c r="G30" s="130"/>
      <c r="H30" s="194"/>
      <c r="I30" s="123">
        <f>SUM(INDEX('3 - Budget by Milestone'!$G$11:$U$20,,'1 - Milestones and Deliverables'!$C30))</f>
        <v>0</v>
      </c>
      <c r="J30" s="123">
        <f>SUM(INDEX('3 - Budget by Milestone'!$G$21:$U$30,,'1 - Milestones and Deliverables'!$C30))</f>
        <v>0</v>
      </c>
      <c r="K30" s="138">
        <f>SUM(INDEX('3 - Budget by Milestone'!$G$31:$U$40,,'1 - Milestones and Deliverables'!$C30))</f>
        <v>0</v>
      </c>
      <c r="L30" s="4"/>
      <c r="N30" s="242" t="str">
        <f t="shared" si="0"/>
        <v/>
      </c>
      <c r="O30" s="242" t="str">
        <f>IFERROR(SUM(H$18:H30)/SUM(G$18:G30),"")</f>
        <v/>
      </c>
      <c r="P30" s="242" t="str">
        <f>IFERROR(SUM(G$18:G30)/$G$14,"")</f>
        <v/>
      </c>
      <c r="Q30" s="243">
        <v>0.4</v>
      </c>
      <c r="R30" s="240"/>
      <c r="S30" s="256" t="str">
        <f t="shared" si="1"/>
        <v/>
      </c>
      <c r="T30" s="259" t="str">
        <f t="shared" si="2"/>
        <v/>
      </c>
      <c r="U30" s="240"/>
      <c r="V30" s="256"/>
      <c r="W30" s="256"/>
      <c r="X30" s="256"/>
    </row>
    <row r="31" spans="2:24" x14ac:dyDescent="0.25">
      <c r="B31" s="83"/>
      <c r="C31" s="134">
        <v>14</v>
      </c>
      <c r="D31" s="129"/>
      <c r="E31" s="189"/>
      <c r="F31" s="185"/>
      <c r="G31" s="130"/>
      <c r="H31" s="194"/>
      <c r="I31" s="123">
        <f>SUM(INDEX('3 - Budget by Milestone'!$G$11:$U$20,,'1 - Milestones and Deliverables'!$C31))</f>
        <v>0</v>
      </c>
      <c r="J31" s="123">
        <f>SUM(INDEX('3 - Budget by Milestone'!$G$21:$U$30,,'1 - Milestones and Deliverables'!$C31))</f>
        <v>0</v>
      </c>
      <c r="K31" s="138">
        <f>SUM(INDEX('3 - Budget by Milestone'!$G$31:$U$40,,'1 - Milestones and Deliverables'!$C31))</f>
        <v>0</v>
      </c>
      <c r="L31" s="4"/>
      <c r="N31" s="242" t="str">
        <f t="shared" si="0"/>
        <v/>
      </c>
      <c r="O31" s="242" t="str">
        <f>IFERROR(SUM(H$18:H31)/SUM(G$18:G31),"")</f>
        <v/>
      </c>
      <c r="P31" s="242" t="str">
        <f>IFERROR(SUM(G$18:G31)/$G$14,"")</f>
        <v/>
      </c>
      <c r="Q31" s="243">
        <v>0.4</v>
      </c>
      <c r="R31" s="240"/>
      <c r="S31" s="256" t="str">
        <f t="shared" si="1"/>
        <v/>
      </c>
      <c r="T31" s="259" t="str">
        <f t="shared" si="2"/>
        <v/>
      </c>
      <c r="U31" s="240"/>
      <c r="V31" s="256"/>
      <c r="W31" s="256"/>
      <c r="X31" s="256"/>
    </row>
    <row r="32" spans="2:24" ht="15.75" thickBot="1" x14ac:dyDescent="0.3">
      <c r="B32" s="83"/>
      <c r="C32" s="135">
        <v>15</v>
      </c>
      <c r="D32" s="131"/>
      <c r="E32" s="190"/>
      <c r="F32" s="186"/>
      <c r="G32" s="132"/>
      <c r="H32" s="195"/>
      <c r="I32" s="124">
        <f>SUM(INDEX('3 - Budget by Milestone'!$G$11:$U$20,,'1 - Milestones and Deliverables'!$C32))</f>
        <v>0</v>
      </c>
      <c r="J32" s="124">
        <f>SUM(INDEX('3 - Budget by Milestone'!$G$21:$U$30,,'1 - Milestones and Deliverables'!$C32))</f>
        <v>0</v>
      </c>
      <c r="K32" s="139">
        <f>SUM(INDEX('3 - Budget by Milestone'!$G$31:$U$40,,'1 - Milestones and Deliverables'!$C32))</f>
        <v>0</v>
      </c>
      <c r="L32" s="4"/>
      <c r="N32" s="242" t="str">
        <f t="shared" si="0"/>
        <v/>
      </c>
      <c r="O32" s="242" t="str">
        <f>IFERROR(SUM(H$18:H32)/SUM(G$18:G32),"")</f>
        <v/>
      </c>
      <c r="P32" s="242" t="str">
        <f>IFERROR(SUM(G$18:G32)/$G$14,"")</f>
        <v/>
      </c>
      <c r="Q32" s="243">
        <v>0.4</v>
      </c>
      <c r="R32" s="240"/>
      <c r="S32" s="256" t="str">
        <f t="shared" si="1"/>
        <v/>
      </c>
      <c r="T32" s="259" t="str">
        <f t="shared" si="2"/>
        <v/>
      </c>
      <c r="U32" s="240"/>
      <c r="V32" s="240"/>
      <c r="W32" s="240"/>
      <c r="X32" s="240"/>
    </row>
    <row r="33" spans="2:24" ht="15.75" thickBot="1" x14ac:dyDescent="0.3">
      <c r="B33" s="83"/>
      <c r="C33" s="57"/>
      <c r="D33" s="54"/>
      <c r="E33" s="57"/>
      <c r="F33" s="57"/>
      <c r="G33" s="57"/>
      <c r="H33" s="54"/>
      <c r="I33" s="54"/>
      <c r="J33" s="54"/>
      <c r="K33" s="54"/>
      <c r="L33" s="4"/>
      <c r="N33" s="240"/>
      <c r="O33" s="240"/>
      <c r="P33" s="240"/>
      <c r="Q33" s="240"/>
      <c r="R33" s="240"/>
      <c r="S33" s="256"/>
      <c r="U33" s="240"/>
      <c r="V33" s="240"/>
      <c r="W33" s="240"/>
      <c r="X33" s="240"/>
    </row>
    <row r="34" spans="2:24" x14ac:dyDescent="0.25">
      <c r="B34" s="83"/>
      <c r="C34" s="274" t="s">
        <v>36</v>
      </c>
      <c r="D34" s="275"/>
      <c r="E34" s="275"/>
      <c r="F34" s="275"/>
      <c r="G34" s="275"/>
      <c r="H34" s="276"/>
      <c r="I34" s="196" t="s">
        <v>47</v>
      </c>
      <c r="J34" s="137"/>
      <c r="K34" s="137"/>
      <c r="L34" s="4"/>
      <c r="N34" s="240"/>
      <c r="O34" s="240"/>
      <c r="P34" s="240"/>
      <c r="Q34" s="240"/>
      <c r="R34" s="240"/>
      <c r="S34" s="256"/>
      <c r="U34" s="240"/>
      <c r="V34" s="240"/>
      <c r="W34" s="240"/>
      <c r="X34" s="240"/>
    </row>
    <row r="35" spans="2:24" ht="30" x14ac:dyDescent="0.25">
      <c r="B35" s="83"/>
      <c r="C35" s="169" t="s">
        <v>38</v>
      </c>
      <c r="D35" s="170" t="s">
        <v>35</v>
      </c>
      <c r="E35" s="283" t="s">
        <v>44</v>
      </c>
      <c r="F35" s="283"/>
      <c r="G35" s="283"/>
      <c r="H35" s="284"/>
      <c r="I35" s="197" t="s">
        <v>45</v>
      </c>
      <c r="J35" s="173"/>
      <c r="K35" s="173"/>
      <c r="L35" s="4"/>
      <c r="N35" s="240"/>
      <c r="O35" s="240"/>
      <c r="P35" s="240"/>
      <c r="Q35" s="240"/>
      <c r="R35" s="240"/>
      <c r="S35" s="256"/>
      <c r="U35" s="240"/>
      <c r="V35" s="240"/>
      <c r="W35" s="240"/>
      <c r="X35" s="240"/>
    </row>
    <row r="36" spans="2:24" x14ac:dyDescent="0.25">
      <c r="B36" s="83"/>
      <c r="C36" s="215">
        <v>0</v>
      </c>
      <c r="D36" s="216" t="s">
        <v>81</v>
      </c>
      <c r="E36" s="285" t="s">
        <v>83</v>
      </c>
      <c r="F36" s="285"/>
      <c r="G36" s="285"/>
      <c r="H36" s="286"/>
      <c r="I36" s="198"/>
      <c r="J36" s="181"/>
      <c r="K36" s="181"/>
      <c r="L36" s="4"/>
      <c r="N36" s="240"/>
      <c r="O36" s="240"/>
      <c r="P36" s="240"/>
      <c r="Q36" s="240"/>
      <c r="R36" s="240"/>
      <c r="S36" s="256"/>
      <c r="U36" s="240"/>
      <c r="V36" s="240"/>
      <c r="W36" s="240"/>
      <c r="X36" s="240"/>
    </row>
    <row r="37" spans="2:24" x14ac:dyDescent="0.25">
      <c r="B37" s="83"/>
      <c r="C37" s="165"/>
      <c r="D37" s="166"/>
      <c r="E37" s="277"/>
      <c r="F37" s="278"/>
      <c r="G37" s="278"/>
      <c r="H37" s="279"/>
      <c r="I37" s="201"/>
      <c r="J37" s="181"/>
      <c r="K37" s="181"/>
      <c r="L37" s="4"/>
      <c r="N37" s="240"/>
      <c r="O37" s="240"/>
      <c r="P37" s="240"/>
      <c r="Q37" s="240"/>
      <c r="R37" s="240"/>
      <c r="S37" s="256"/>
      <c r="U37" s="240"/>
      <c r="V37" s="240"/>
      <c r="W37" s="240"/>
      <c r="X37" s="240"/>
    </row>
    <row r="38" spans="2:24" x14ac:dyDescent="0.25">
      <c r="B38" s="83"/>
      <c r="C38" s="161"/>
      <c r="D38" s="162"/>
      <c r="E38" s="272"/>
      <c r="F38" s="272"/>
      <c r="G38" s="272"/>
      <c r="H38" s="273"/>
      <c r="I38" s="199"/>
      <c r="J38" s="181"/>
      <c r="K38" s="181"/>
      <c r="L38" s="4"/>
      <c r="N38" s="240"/>
      <c r="O38" s="240"/>
      <c r="P38" s="240"/>
      <c r="Q38" s="240"/>
      <c r="R38" s="240"/>
      <c r="S38" s="256"/>
      <c r="U38" s="240"/>
      <c r="V38" s="240"/>
      <c r="W38" s="240"/>
      <c r="X38" s="240"/>
    </row>
    <row r="39" spans="2:24" x14ac:dyDescent="0.25">
      <c r="B39" s="83"/>
      <c r="C39" s="161"/>
      <c r="D39" s="162"/>
      <c r="E39" s="272"/>
      <c r="F39" s="272"/>
      <c r="G39" s="272"/>
      <c r="H39" s="273"/>
      <c r="I39" s="199"/>
      <c r="J39" s="181"/>
      <c r="K39" s="181"/>
      <c r="L39" s="4"/>
      <c r="N39" s="240"/>
      <c r="O39" s="240"/>
      <c r="P39" s="240"/>
      <c r="Q39" s="240"/>
      <c r="R39" s="250"/>
      <c r="S39" s="250"/>
      <c r="U39" s="240"/>
      <c r="V39" s="240"/>
      <c r="W39" s="240"/>
      <c r="X39" s="240"/>
    </row>
    <row r="40" spans="2:24" x14ac:dyDescent="0.25">
      <c r="B40" s="83"/>
      <c r="C40" s="161"/>
      <c r="D40" s="162"/>
      <c r="E40" s="272"/>
      <c r="F40" s="272"/>
      <c r="G40" s="272"/>
      <c r="H40" s="273"/>
      <c r="I40" s="199"/>
      <c r="J40" s="181"/>
      <c r="K40" s="181"/>
      <c r="L40" s="4"/>
      <c r="N40" s="240"/>
      <c r="O40" s="240"/>
      <c r="P40" s="240"/>
      <c r="Q40" s="240"/>
      <c r="R40" s="240"/>
      <c r="S40" s="256"/>
      <c r="U40" s="240"/>
      <c r="V40" s="240"/>
      <c r="W40" s="240"/>
      <c r="X40" s="240"/>
    </row>
    <row r="41" spans="2:24" x14ac:dyDescent="0.25">
      <c r="B41" s="83"/>
      <c r="C41" s="161"/>
      <c r="D41" s="162"/>
      <c r="E41" s="272"/>
      <c r="F41" s="272"/>
      <c r="G41" s="272"/>
      <c r="H41" s="273"/>
      <c r="I41" s="199"/>
      <c r="J41" s="181"/>
      <c r="K41" s="181"/>
      <c r="L41" s="4"/>
      <c r="N41" s="240"/>
      <c r="O41" s="240"/>
      <c r="P41" s="240"/>
      <c r="Q41" s="240"/>
      <c r="R41" s="240"/>
      <c r="S41" s="256"/>
      <c r="U41" s="240"/>
      <c r="V41" s="240"/>
      <c r="W41" s="240"/>
      <c r="X41" s="240"/>
    </row>
    <row r="42" spans="2:24" x14ac:dyDescent="0.25">
      <c r="B42" s="83"/>
      <c r="C42" s="161"/>
      <c r="D42" s="162"/>
      <c r="E42" s="272"/>
      <c r="F42" s="272"/>
      <c r="G42" s="272"/>
      <c r="H42" s="273"/>
      <c r="I42" s="199"/>
      <c r="J42" s="181"/>
      <c r="K42" s="181"/>
      <c r="L42" s="4"/>
    </row>
    <row r="43" spans="2:24" x14ac:dyDescent="0.25">
      <c r="B43" s="83"/>
      <c r="C43" s="161"/>
      <c r="D43" s="162"/>
      <c r="E43" s="272"/>
      <c r="F43" s="272"/>
      <c r="G43" s="272"/>
      <c r="H43" s="273"/>
      <c r="I43" s="199"/>
      <c r="J43" s="181"/>
      <c r="K43" s="181"/>
      <c r="L43" s="4"/>
    </row>
    <row r="44" spans="2:24" x14ac:dyDescent="0.25">
      <c r="B44" s="83"/>
      <c r="C44" s="161"/>
      <c r="D44" s="162"/>
      <c r="E44" s="272"/>
      <c r="F44" s="272"/>
      <c r="G44" s="272"/>
      <c r="H44" s="273"/>
      <c r="I44" s="199"/>
      <c r="J44" s="181"/>
      <c r="K44" s="181"/>
      <c r="L44" s="4"/>
    </row>
    <row r="45" spans="2:24" x14ac:dyDescent="0.25">
      <c r="B45" s="83"/>
      <c r="C45" s="161"/>
      <c r="D45" s="162"/>
      <c r="E45" s="272"/>
      <c r="F45" s="272"/>
      <c r="G45" s="272"/>
      <c r="H45" s="273"/>
      <c r="I45" s="199"/>
      <c r="J45" s="181"/>
      <c r="K45" s="181"/>
      <c r="L45" s="4"/>
    </row>
    <row r="46" spans="2:24" x14ac:dyDescent="0.25">
      <c r="B46" s="83"/>
      <c r="C46" s="161"/>
      <c r="D46" s="162"/>
      <c r="E46" s="272"/>
      <c r="F46" s="272"/>
      <c r="G46" s="272"/>
      <c r="H46" s="273"/>
      <c r="I46" s="199"/>
      <c r="J46" s="181"/>
      <c r="K46" s="181"/>
      <c r="L46" s="34"/>
    </row>
    <row r="47" spans="2:24" x14ac:dyDescent="0.25">
      <c r="B47" s="83"/>
      <c r="C47" s="161"/>
      <c r="D47" s="162"/>
      <c r="E47" s="272"/>
      <c r="F47" s="272"/>
      <c r="G47" s="272"/>
      <c r="H47" s="273"/>
      <c r="I47" s="199"/>
      <c r="J47" s="181"/>
      <c r="K47" s="181"/>
      <c r="L47" s="34"/>
    </row>
    <row r="48" spans="2:24" x14ac:dyDescent="0.25">
      <c r="B48" s="83"/>
      <c r="C48" s="161"/>
      <c r="D48" s="162"/>
      <c r="E48" s="272"/>
      <c r="F48" s="272"/>
      <c r="G48" s="272"/>
      <c r="H48" s="273"/>
      <c r="I48" s="199"/>
      <c r="J48" s="181"/>
      <c r="K48" s="181"/>
      <c r="L48" s="33"/>
    </row>
    <row r="49" spans="2:19" x14ac:dyDescent="0.25">
      <c r="B49" s="83"/>
      <c r="C49" s="161"/>
      <c r="D49" s="162"/>
      <c r="E49" s="272"/>
      <c r="F49" s="272"/>
      <c r="G49" s="272"/>
      <c r="H49" s="273"/>
      <c r="I49" s="199"/>
      <c r="J49" s="181"/>
      <c r="K49" s="181"/>
      <c r="L49" s="4"/>
    </row>
    <row r="50" spans="2:19" x14ac:dyDescent="0.25">
      <c r="B50" s="83"/>
      <c r="C50" s="163"/>
      <c r="D50" s="164"/>
      <c r="E50" s="272"/>
      <c r="F50" s="272"/>
      <c r="G50" s="272"/>
      <c r="H50" s="273"/>
      <c r="I50" s="200"/>
      <c r="J50" s="181"/>
      <c r="K50" s="181"/>
      <c r="L50" s="4"/>
    </row>
    <row r="51" spans="2:19" x14ac:dyDescent="0.25">
      <c r="B51" s="83"/>
      <c r="C51" s="163"/>
      <c r="D51" s="164"/>
      <c r="E51" s="272"/>
      <c r="F51" s="272"/>
      <c r="G51" s="272"/>
      <c r="H51" s="273"/>
      <c r="I51" s="200"/>
      <c r="J51" s="181"/>
      <c r="K51" s="181"/>
      <c r="L51" s="4"/>
    </row>
    <row r="52" spans="2:19" x14ac:dyDescent="0.25">
      <c r="B52" s="83"/>
      <c r="C52" s="165"/>
      <c r="D52" s="166"/>
      <c r="E52" s="272"/>
      <c r="F52" s="272"/>
      <c r="G52" s="272"/>
      <c r="H52" s="273"/>
      <c r="I52" s="201"/>
      <c r="J52" s="181"/>
      <c r="K52" s="181"/>
      <c r="L52" s="4"/>
    </row>
    <row r="53" spans="2:19" x14ac:dyDescent="0.25">
      <c r="B53" s="83"/>
      <c r="C53" s="161"/>
      <c r="D53" s="162"/>
      <c r="E53" s="272"/>
      <c r="F53" s="272"/>
      <c r="G53" s="272"/>
      <c r="H53" s="273"/>
      <c r="I53" s="199"/>
      <c r="J53" s="181"/>
      <c r="K53" s="181"/>
      <c r="L53" s="4"/>
    </row>
    <row r="54" spans="2:19" x14ac:dyDescent="0.25">
      <c r="B54" s="83"/>
      <c r="C54" s="161"/>
      <c r="D54" s="162"/>
      <c r="E54" s="272"/>
      <c r="F54" s="272"/>
      <c r="G54" s="272"/>
      <c r="H54" s="273"/>
      <c r="I54" s="199"/>
      <c r="J54" s="181"/>
      <c r="K54" s="181"/>
      <c r="L54" s="4"/>
      <c r="R54" s="254"/>
      <c r="S54" s="254"/>
    </row>
    <row r="55" spans="2:19" x14ac:dyDescent="0.25">
      <c r="B55" s="83"/>
      <c r="C55" s="161"/>
      <c r="D55" s="162"/>
      <c r="E55" s="272"/>
      <c r="F55" s="272"/>
      <c r="G55" s="272"/>
      <c r="H55" s="273"/>
      <c r="I55" s="199"/>
      <c r="J55" s="181"/>
      <c r="K55" s="181"/>
      <c r="L55" s="4"/>
    </row>
    <row r="56" spans="2:19" x14ac:dyDescent="0.25">
      <c r="B56" s="83"/>
      <c r="C56" s="161"/>
      <c r="D56" s="162"/>
      <c r="E56" s="272"/>
      <c r="F56" s="272"/>
      <c r="G56" s="272"/>
      <c r="H56" s="273"/>
      <c r="I56" s="199"/>
      <c r="J56" s="181"/>
      <c r="K56" s="181"/>
      <c r="L56" s="4"/>
    </row>
    <row r="57" spans="2:19" x14ac:dyDescent="0.25">
      <c r="B57" s="83"/>
      <c r="C57" s="161"/>
      <c r="D57" s="162"/>
      <c r="E57" s="272"/>
      <c r="F57" s="272"/>
      <c r="G57" s="272"/>
      <c r="H57" s="273"/>
      <c r="I57" s="199"/>
      <c r="J57" s="181"/>
      <c r="K57" s="181"/>
      <c r="L57" s="4"/>
    </row>
    <row r="58" spans="2:19" x14ac:dyDescent="0.25">
      <c r="B58" s="83"/>
      <c r="C58" s="161"/>
      <c r="D58" s="162"/>
      <c r="E58" s="272"/>
      <c r="F58" s="272"/>
      <c r="G58" s="272"/>
      <c r="H58" s="273"/>
      <c r="I58" s="199"/>
      <c r="J58" s="181"/>
      <c r="K58" s="181"/>
      <c r="L58" s="4"/>
    </row>
    <row r="59" spans="2:19" x14ac:dyDescent="0.25">
      <c r="B59" s="83"/>
      <c r="C59" s="161"/>
      <c r="D59" s="162"/>
      <c r="E59" s="272"/>
      <c r="F59" s="272"/>
      <c r="G59" s="272"/>
      <c r="H59" s="273"/>
      <c r="I59" s="199"/>
      <c r="J59" s="181"/>
      <c r="K59" s="181"/>
      <c r="L59" s="4"/>
    </row>
    <row r="60" spans="2:19" x14ac:dyDescent="0.25">
      <c r="B60" s="83"/>
      <c r="C60" s="161"/>
      <c r="D60" s="162"/>
      <c r="E60" s="272"/>
      <c r="F60" s="272"/>
      <c r="G60" s="272"/>
      <c r="H60" s="273"/>
      <c r="I60" s="199"/>
      <c r="J60" s="181"/>
      <c r="K60" s="181"/>
      <c r="L60" s="4"/>
    </row>
    <row r="61" spans="2:19" x14ac:dyDescent="0.25">
      <c r="B61" s="83"/>
      <c r="C61" s="161"/>
      <c r="D61" s="162"/>
      <c r="E61" s="272"/>
      <c r="F61" s="272"/>
      <c r="G61" s="272"/>
      <c r="H61" s="273"/>
      <c r="I61" s="199"/>
      <c r="J61" s="181"/>
      <c r="K61" s="181"/>
      <c r="L61" s="34"/>
    </row>
    <row r="62" spans="2:19" x14ac:dyDescent="0.25">
      <c r="B62" s="83"/>
      <c r="C62" s="161"/>
      <c r="D62" s="162"/>
      <c r="E62" s="272"/>
      <c r="F62" s="272"/>
      <c r="G62" s="272"/>
      <c r="H62" s="273"/>
      <c r="I62" s="199"/>
      <c r="J62" s="181"/>
      <c r="K62" s="181"/>
      <c r="L62" s="33"/>
    </row>
    <row r="63" spans="2:19" x14ac:dyDescent="0.25">
      <c r="B63" s="83"/>
      <c r="C63" s="161"/>
      <c r="D63" s="162"/>
      <c r="E63" s="272"/>
      <c r="F63" s="272"/>
      <c r="G63" s="272"/>
      <c r="H63" s="273"/>
      <c r="I63" s="199"/>
      <c r="J63" s="181"/>
      <c r="K63" s="181"/>
      <c r="L63" s="4"/>
    </row>
    <row r="64" spans="2:19" x14ac:dyDescent="0.25">
      <c r="B64" s="83"/>
      <c r="C64" s="163"/>
      <c r="D64" s="164"/>
      <c r="E64" s="272"/>
      <c r="F64" s="272"/>
      <c r="G64" s="272"/>
      <c r="H64" s="273"/>
      <c r="I64" s="200"/>
      <c r="J64" s="181"/>
      <c r="K64" s="181"/>
      <c r="L64" s="4"/>
    </row>
    <row r="65" spans="2:12" x14ac:dyDescent="0.25">
      <c r="B65" s="83"/>
      <c r="C65" s="163"/>
      <c r="D65" s="164"/>
      <c r="E65" s="272"/>
      <c r="F65" s="272"/>
      <c r="G65" s="272"/>
      <c r="H65" s="273"/>
      <c r="I65" s="200"/>
      <c r="J65" s="181"/>
      <c r="K65" s="181"/>
      <c r="L65" s="4"/>
    </row>
    <row r="66" spans="2:12" ht="15.75" thickBot="1" x14ac:dyDescent="0.3">
      <c r="B66" s="86"/>
      <c r="C66" s="167"/>
      <c r="D66" s="168"/>
      <c r="E66" s="303"/>
      <c r="F66" s="303"/>
      <c r="G66" s="303"/>
      <c r="H66" s="304"/>
      <c r="I66" s="202"/>
      <c r="J66" s="181"/>
      <c r="K66" s="181"/>
      <c r="L66" s="4"/>
    </row>
    <row r="67" spans="2:12" x14ac:dyDescent="0.25">
      <c r="B67" s="85"/>
      <c r="C67" s="61"/>
      <c r="D67" s="7"/>
      <c r="E67" s="61"/>
      <c r="F67" s="61"/>
      <c r="G67" s="61"/>
      <c r="H67" s="7"/>
      <c r="I67" s="7"/>
      <c r="J67" s="7"/>
      <c r="K67" s="7"/>
      <c r="L67" s="8"/>
    </row>
  </sheetData>
  <mergeCells count="41">
    <mergeCell ref="E62:H62"/>
    <mergeCell ref="E63:H63"/>
    <mergeCell ref="E64:H64"/>
    <mergeCell ref="E65:H65"/>
    <mergeCell ref="E66:H66"/>
    <mergeCell ref="E57:H57"/>
    <mergeCell ref="E58:H58"/>
    <mergeCell ref="E59:H59"/>
    <mergeCell ref="E60:H60"/>
    <mergeCell ref="E61:H61"/>
    <mergeCell ref="E52:H52"/>
    <mergeCell ref="E53:H53"/>
    <mergeCell ref="E54:H54"/>
    <mergeCell ref="E55:H55"/>
    <mergeCell ref="E56:H56"/>
    <mergeCell ref="C6:K6"/>
    <mergeCell ref="E35:H35"/>
    <mergeCell ref="E36:H36"/>
    <mergeCell ref="E38:H38"/>
    <mergeCell ref="C13:H13"/>
    <mergeCell ref="I13:K13"/>
    <mergeCell ref="C8:H8"/>
    <mergeCell ref="C15:C16"/>
    <mergeCell ref="D15:D16"/>
    <mergeCell ref="C9:H11"/>
    <mergeCell ref="V16:X16"/>
    <mergeCell ref="E39:H39"/>
    <mergeCell ref="E40:H40"/>
    <mergeCell ref="E41:H41"/>
    <mergeCell ref="E42:H42"/>
    <mergeCell ref="E48:H48"/>
    <mergeCell ref="E49:H49"/>
    <mergeCell ref="E50:H50"/>
    <mergeCell ref="E51:H51"/>
    <mergeCell ref="C34:H34"/>
    <mergeCell ref="E43:H43"/>
    <mergeCell ref="E44:H44"/>
    <mergeCell ref="E45:H45"/>
    <mergeCell ref="E46:H46"/>
    <mergeCell ref="E47:H47"/>
    <mergeCell ref="E37:H37"/>
  </mergeCells>
  <pageMargins left="0.7" right="0.7" top="0.75" bottom="0.75" header="0.3" footer="0.3"/>
  <pageSetup orientation="portrait" r:id="rId1"/>
  <ignoredErrors>
    <ignoredError sqref="S16 G14:H1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U62"/>
  <sheetViews>
    <sheetView topLeftCell="A13" zoomScale="90" zoomScaleNormal="90" zoomScalePageLayoutView="70" workbookViewId="0">
      <selection activeCell="L6" sqref="L6:P6"/>
    </sheetView>
  </sheetViews>
  <sheetFormatPr defaultColWidth="8.85546875" defaultRowHeight="15" x14ac:dyDescent="0.25"/>
  <cols>
    <col min="1" max="1" width="2.7109375" style="1" customWidth="1"/>
    <col min="2" max="2" width="2.7109375" style="43" customWidth="1"/>
    <col min="3" max="5" width="8.85546875" style="1"/>
    <col min="6" max="6" width="12.42578125" style="1" bestFit="1" customWidth="1"/>
    <col min="7" max="7" width="17.7109375" style="1" bestFit="1" customWidth="1"/>
    <col min="8" max="8" width="14.85546875" style="1" bestFit="1" customWidth="1"/>
    <col min="9" max="9" width="20.42578125" style="1" bestFit="1" customWidth="1"/>
    <col min="10" max="10" width="13.5703125" style="1" customWidth="1"/>
    <col min="11" max="11" width="2.7109375" style="1" customWidth="1"/>
    <col min="12" max="14" width="8.85546875" style="1"/>
    <col min="15" max="15" width="15" style="1" customWidth="1"/>
    <col min="16" max="16" width="13.42578125" style="1" bestFit="1" customWidth="1"/>
    <col min="17" max="17" width="37.85546875" style="1" hidden="1" customWidth="1"/>
    <col min="18" max="18" width="2.7109375" style="1" customWidth="1"/>
    <col min="19" max="19" width="8.85546875" style="234"/>
    <col min="20" max="20" width="8.85546875" style="1"/>
    <col min="21" max="21" width="8.85546875" style="46"/>
    <col min="22" max="16384" width="8.85546875" style="1"/>
  </cols>
  <sheetData>
    <row r="1" spans="1:21" x14ac:dyDescent="0.25">
      <c r="B1" s="35"/>
      <c r="C1" s="27"/>
      <c r="D1" s="27"/>
      <c r="E1" s="27"/>
      <c r="F1" s="27"/>
      <c r="G1" s="27"/>
      <c r="H1" s="27"/>
      <c r="I1" s="27"/>
      <c r="J1" s="27"/>
      <c r="K1" s="27"/>
      <c r="L1" s="27"/>
      <c r="M1" s="27"/>
      <c r="N1" s="27"/>
      <c r="O1" s="27"/>
      <c r="P1" s="27"/>
      <c r="Q1" s="27"/>
    </row>
    <row r="2" spans="1:21" x14ac:dyDescent="0.25">
      <c r="B2" s="36"/>
      <c r="C2" s="5"/>
      <c r="D2" s="5"/>
      <c r="E2" s="5"/>
      <c r="F2" s="5"/>
      <c r="G2" s="5"/>
      <c r="H2" s="5"/>
      <c r="I2" s="5"/>
      <c r="J2" s="5"/>
      <c r="K2" s="5"/>
      <c r="L2" s="5"/>
      <c r="M2" s="5"/>
      <c r="N2" s="5"/>
      <c r="O2" s="5"/>
      <c r="P2" s="5"/>
      <c r="Q2" s="28"/>
      <c r="U2" s="47"/>
    </row>
    <row r="3" spans="1:21" x14ac:dyDescent="0.25">
      <c r="A3" s="11"/>
      <c r="B3" s="37"/>
      <c r="C3" s="5"/>
      <c r="D3" s="5"/>
      <c r="E3" s="5"/>
      <c r="F3" s="5"/>
      <c r="G3" s="5"/>
      <c r="H3" s="5"/>
      <c r="I3" s="5"/>
      <c r="J3" s="5"/>
      <c r="K3" s="5"/>
      <c r="L3" s="5"/>
      <c r="M3" s="5"/>
      <c r="N3" s="5"/>
      <c r="O3" s="5"/>
      <c r="P3" s="5"/>
      <c r="Q3" s="6"/>
      <c r="T3" s="47"/>
    </row>
    <row r="4" spans="1:21" x14ac:dyDescent="0.25">
      <c r="A4" s="11"/>
      <c r="B4" s="37"/>
      <c r="C4" s="5"/>
      <c r="D4" s="5"/>
      <c r="E4" s="5"/>
      <c r="F4" s="5"/>
      <c r="G4" s="5"/>
      <c r="H4" s="5"/>
      <c r="I4" s="5"/>
      <c r="J4" s="5"/>
      <c r="K4" s="5"/>
      <c r="L4" s="5"/>
      <c r="M4" s="5"/>
      <c r="N4" s="5"/>
      <c r="O4" s="5"/>
      <c r="P4" s="5"/>
      <c r="Q4" s="6"/>
      <c r="T4" s="47"/>
    </row>
    <row r="5" spans="1:21" ht="15.75" thickBot="1" x14ac:dyDescent="0.3">
      <c r="A5" s="11"/>
      <c r="B5" s="37"/>
      <c r="C5" s="5"/>
      <c r="D5" s="5"/>
      <c r="E5" s="5"/>
      <c r="F5" s="5"/>
      <c r="G5" s="5"/>
      <c r="H5" s="5"/>
      <c r="I5" s="5"/>
      <c r="J5" s="5"/>
      <c r="K5" s="5"/>
      <c r="L5" s="5"/>
      <c r="M5" s="5"/>
      <c r="N5" s="5"/>
      <c r="O5" s="5"/>
      <c r="P5" s="5"/>
      <c r="Q5" s="6"/>
    </row>
    <row r="6" spans="1:21" ht="19.5" thickBot="1" x14ac:dyDescent="0.35">
      <c r="A6" s="11"/>
      <c r="B6" s="38"/>
      <c r="C6" s="322" t="s">
        <v>26</v>
      </c>
      <c r="D6" s="323"/>
      <c r="E6" s="323"/>
      <c r="F6" s="323"/>
      <c r="G6" s="323"/>
      <c r="H6" s="323"/>
      <c r="I6" s="323"/>
      <c r="J6" s="324"/>
      <c r="K6" s="2"/>
      <c r="L6" s="322" t="s">
        <v>18</v>
      </c>
      <c r="M6" s="323"/>
      <c r="N6" s="323"/>
      <c r="O6" s="323"/>
      <c r="P6" s="323"/>
      <c r="Q6" s="32"/>
    </row>
    <row r="7" spans="1:21" ht="15" customHeight="1" thickBot="1" x14ac:dyDescent="0.35">
      <c r="A7" s="11"/>
      <c r="B7" s="39"/>
      <c r="C7" s="19"/>
      <c r="D7" s="19"/>
      <c r="E7" s="19"/>
      <c r="F7" s="19"/>
      <c r="G7" s="19"/>
      <c r="H7" s="19"/>
      <c r="I7" s="19"/>
      <c r="J7" s="19"/>
      <c r="K7" s="3"/>
      <c r="L7" s="333" t="s">
        <v>5</v>
      </c>
      <c r="M7" s="334"/>
      <c r="N7" s="334"/>
      <c r="O7" s="335"/>
      <c r="P7" s="29">
        <f>SUM(J31,J46,J61)</f>
        <v>0</v>
      </c>
      <c r="Q7" s="4"/>
    </row>
    <row r="8" spans="1:21" x14ac:dyDescent="0.25">
      <c r="A8" s="11"/>
      <c r="B8" s="38"/>
      <c r="C8" s="365" t="s">
        <v>8</v>
      </c>
      <c r="D8" s="365"/>
      <c r="E8" s="365"/>
      <c r="F8" s="365"/>
      <c r="G8" s="365"/>
      <c r="H8" s="365"/>
      <c r="I8" s="365"/>
      <c r="J8" s="366"/>
      <c r="K8" s="2"/>
      <c r="L8" s="336" t="s">
        <v>6</v>
      </c>
      <c r="M8" s="337"/>
      <c r="N8" s="337"/>
      <c r="O8" s="338"/>
      <c r="P8" s="230">
        <f>'1 - Milestones and Deliverables'!G14</f>
        <v>0</v>
      </c>
      <c r="Q8" s="4"/>
    </row>
    <row r="9" spans="1:21" x14ac:dyDescent="0.25">
      <c r="A9" s="11"/>
      <c r="B9" s="38"/>
      <c r="C9" s="26" t="s">
        <v>20</v>
      </c>
      <c r="D9" s="12"/>
      <c r="E9" s="12"/>
      <c r="F9" s="12"/>
      <c r="G9" s="12"/>
      <c r="H9" s="12"/>
      <c r="I9" s="374" t="s">
        <v>9</v>
      </c>
      <c r="J9" s="375"/>
      <c r="K9" s="2"/>
      <c r="L9" s="354" t="s">
        <v>7</v>
      </c>
      <c r="M9" s="355"/>
      <c r="N9" s="355"/>
      <c r="O9" s="356"/>
      <c r="P9" s="229">
        <f>'1 - Milestones and Deliverables'!H14</f>
        <v>0</v>
      </c>
      <c r="Q9" s="4"/>
    </row>
    <row r="10" spans="1:21" x14ac:dyDescent="0.25">
      <c r="A10" s="11"/>
      <c r="B10" s="38"/>
      <c r="C10" s="308" t="s">
        <v>85</v>
      </c>
      <c r="D10" s="309"/>
      <c r="E10" s="309"/>
      <c r="F10" s="309"/>
      <c r="G10" s="309"/>
      <c r="H10" s="309"/>
      <c r="I10" s="312">
        <v>10000</v>
      </c>
      <c r="J10" s="313"/>
      <c r="K10" s="2"/>
      <c r="L10" s="354" t="s">
        <v>102</v>
      </c>
      <c r="M10" s="355"/>
      <c r="N10" s="355"/>
      <c r="O10" s="356"/>
      <c r="P10" s="30" t="e">
        <f>P9/P8</f>
        <v>#DIV/0!</v>
      </c>
      <c r="Q10" s="4"/>
    </row>
    <row r="11" spans="1:21" ht="15.75" thickBot="1" x14ac:dyDescent="0.3">
      <c r="A11" s="11"/>
      <c r="B11" s="38"/>
      <c r="C11" s="348"/>
      <c r="D11" s="349"/>
      <c r="E11" s="349"/>
      <c r="F11" s="349"/>
      <c r="G11" s="349"/>
      <c r="H11" s="350"/>
      <c r="I11" s="372"/>
      <c r="J11" s="373"/>
      <c r="K11" s="2"/>
      <c r="L11" s="357" t="s">
        <v>19</v>
      </c>
      <c r="M11" s="357"/>
      <c r="N11" s="357"/>
      <c r="O11" s="358"/>
      <c r="P11" s="31" t="e">
        <f>P8/P7</f>
        <v>#DIV/0!</v>
      </c>
      <c r="Q11" s="4"/>
    </row>
    <row r="12" spans="1:21" ht="15.75" customHeight="1" thickBot="1" x14ac:dyDescent="0.3">
      <c r="A12" s="11"/>
      <c r="B12" s="38"/>
      <c r="C12" s="325"/>
      <c r="D12" s="326"/>
      <c r="E12" s="326"/>
      <c r="F12" s="326"/>
      <c r="G12" s="326"/>
      <c r="H12" s="327"/>
      <c r="I12" s="346"/>
      <c r="J12" s="347"/>
      <c r="K12" s="2"/>
      <c r="L12" s="2"/>
      <c r="M12" s="2"/>
      <c r="N12" s="2"/>
      <c r="O12" s="2"/>
      <c r="P12" s="2"/>
      <c r="Q12" s="4"/>
    </row>
    <row r="13" spans="1:21" ht="19.5" thickBot="1" x14ac:dyDescent="0.35">
      <c r="A13" s="11"/>
      <c r="B13" s="38"/>
      <c r="C13" s="325"/>
      <c r="D13" s="326"/>
      <c r="E13" s="326"/>
      <c r="F13" s="326"/>
      <c r="G13" s="326"/>
      <c r="H13" s="327"/>
      <c r="I13" s="346"/>
      <c r="J13" s="347"/>
      <c r="K13" s="2"/>
      <c r="L13" s="322" t="s">
        <v>24</v>
      </c>
      <c r="M13" s="323"/>
      <c r="N13" s="323"/>
      <c r="O13" s="323"/>
      <c r="P13" s="324"/>
      <c r="Q13" s="4"/>
    </row>
    <row r="14" spans="1:21" x14ac:dyDescent="0.25">
      <c r="A14" s="11"/>
      <c r="B14" s="38"/>
      <c r="C14" s="325"/>
      <c r="D14" s="326"/>
      <c r="E14" s="326"/>
      <c r="F14" s="326"/>
      <c r="G14" s="326"/>
      <c r="H14" s="327"/>
      <c r="I14" s="346"/>
      <c r="J14" s="347"/>
      <c r="K14" s="2"/>
      <c r="L14" s="387" t="s">
        <v>10</v>
      </c>
      <c r="M14" s="388"/>
      <c r="N14" s="388"/>
      <c r="O14" s="388"/>
      <c r="P14" s="389"/>
      <c r="Q14" s="4"/>
    </row>
    <row r="15" spans="1:21" ht="15.75" thickBot="1" x14ac:dyDescent="0.3">
      <c r="A15" s="11"/>
      <c r="B15" s="38"/>
      <c r="C15" s="351"/>
      <c r="D15" s="352"/>
      <c r="E15" s="352"/>
      <c r="F15" s="352"/>
      <c r="G15" s="352"/>
      <c r="H15" s="353"/>
      <c r="I15" s="346"/>
      <c r="J15" s="347"/>
      <c r="K15" s="2"/>
      <c r="L15" s="381" t="s">
        <v>103</v>
      </c>
      <c r="M15" s="382"/>
      <c r="N15" s="382"/>
      <c r="O15" s="382"/>
      <c r="P15" s="383"/>
      <c r="Q15" s="4"/>
    </row>
    <row r="16" spans="1:21" ht="16.5" customHeight="1" thickTop="1" thickBot="1" x14ac:dyDescent="0.3">
      <c r="A16" s="11"/>
      <c r="B16" s="38"/>
      <c r="C16" s="343" t="s">
        <v>21</v>
      </c>
      <c r="D16" s="344"/>
      <c r="E16" s="344"/>
      <c r="F16" s="344"/>
      <c r="G16" s="344"/>
      <c r="H16" s="345"/>
      <c r="I16" s="341">
        <f>SUM(I11:J15)</f>
        <v>0</v>
      </c>
      <c r="J16" s="342"/>
      <c r="K16" s="2"/>
      <c r="L16" s="381"/>
      <c r="M16" s="382"/>
      <c r="N16" s="382"/>
      <c r="O16" s="382"/>
      <c r="P16" s="383"/>
      <c r="Q16" s="4"/>
    </row>
    <row r="17" spans="1:19" ht="19.5" customHeight="1" thickBot="1" x14ac:dyDescent="0.35">
      <c r="A17" s="11"/>
      <c r="B17" s="39"/>
      <c r="C17" s="25"/>
      <c r="D17" s="25"/>
      <c r="E17" s="25"/>
      <c r="F17" s="25"/>
      <c r="G17" s="25"/>
      <c r="H17" s="25"/>
      <c r="I17" s="25"/>
      <c r="J17" s="25"/>
      <c r="K17" s="3"/>
      <c r="L17" s="381"/>
      <c r="M17" s="382"/>
      <c r="N17" s="382"/>
      <c r="O17" s="382"/>
      <c r="P17" s="383"/>
      <c r="Q17" s="4"/>
    </row>
    <row r="18" spans="1:19" ht="15" customHeight="1" x14ac:dyDescent="0.25">
      <c r="A18" s="11"/>
      <c r="B18" s="38"/>
      <c r="C18" s="359" t="s">
        <v>11</v>
      </c>
      <c r="D18" s="360"/>
      <c r="E18" s="360"/>
      <c r="F18" s="360"/>
      <c r="G18" s="360"/>
      <c r="H18" s="360"/>
      <c r="I18" s="360"/>
      <c r="J18" s="361"/>
      <c r="K18" s="2"/>
      <c r="L18" s="381"/>
      <c r="M18" s="382"/>
      <c r="N18" s="382"/>
      <c r="O18" s="382"/>
      <c r="P18" s="383"/>
      <c r="Q18" s="6"/>
    </row>
    <row r="19" spans="1:19" x14ac:dyDescent="0.25">
      <c r="A19" s="11"/>
      <c r="B19" s="38"/>
      <c r="C19" s="377" t="s">
        <v>1</v>
      </c>
      <c r="D19" s="367"/>
      <c r="E19" s="368"/>
      <c r="F19" s="9" t="s">
        <v>2</v>
      </c>
      <c r="G19" s="10" t="s">
        <v>14</v>
      </c>
      <c r="H19" s="10" t="s">
        <v>13</v>
      </c>
      <c r="I19" s="10" t="s">
        <v>12</v>
      </c>
      <c r="J19" s="13" t="s">
        <v>0</v>
      </c>
      <c r="K19" s="2"/>
      <c r="L19" s="381"/>
      <c r="M19" s="382"/>
      <c r="N19" s="382"/>
      <c r="O19" s="382"/>
      <c r="P19" s="383"/>
      <c r="Q19" s="4"/>
    </row>
    <row r="20" spans="1:19" x14ac:dyDescent="0.25">
      <c r="A20" s="11"/>
      <c r="B20" s="38"/>
      <c r="C20" s="310" t="s">
        <v>84</v>
      </c>
      <c r="D20" s="311"/>
      <c r="E20" s="311"/>
      <c r="F20" s="221">
        <v>75</v>
      </c>
      <c r="G20" s="217">
        <v>200</v>
      </c>
      <c r="H20" s="218">
        <v>10000</v>
      </c>
      <c r="I20" s="219">
        <v>5000</v>
      </c>
      <c r="J20" s="220">
        <f>F20*G20</f>
        <v>15000</v>
      </c>
      <c r="K20" s="2"/>
      <c r="L20" s="381"/>
      <c r="M20" s="382"/>
      <c r="N20" s="382"/>
      <c r="O20" s="382"/>
      <c r="P20" s="383"/>
      <c r="Q20" s="4"/>
      <c r="S20" s="240"/>
    </row>
    <row r="21" spans="1:19" ht="15" customHeight="1" x14ac:dyDescent="0.25">
      <c r="A21" s="11"/>
      <c r="B21" s="38"/>
      <c r="C21" s="380"/>
      <c r="D21" s="340"/>
      <c r="E21" s="340"/>
      <c r="F21" s="73"/>
      <c r="G21" s="63"/>
      <c r="H21" s="64"/>
      <c r="I21" s="62"/>
      <c r="J21" s="14">
        <f>F21*G21</f>
        <v>0</v>
      </c>
      <c r="K21" s="2"/>
      <c r="L21" s="381"/>
      <c r="M21" s="382"/>
      <c r="N21" s="382"/>
      <c r="O21" s="382"/>
      <c r="P21" s="383"/>
      <c r="Q21" s="4"/>
      <c r="S21" s="239">
        <f>H21+I21-J21</f>
        <v>0</v>
      </c>
    </row>
    <row r="22" spans="1:19" x14ac:dyDescent="0.25">
      <c r="A22" s="11"/>
      <c r="B22" s="40"/>
      <c r="C22" s="339"/>
      <c r="D22" s="339"/>
      <c r="E22" s="339"/>
      <c r="F22" s="65"/>
      <c r="G22" s="66"/>
      <c r="H22" s="67"/>
      <c r="I22" s="68"/>
      <c r="J22" s="14">
        <f t="shared" ref="J22:J30" si="0">F22*G22</f>
        <v>0</v>
      </c>
      <c r="K22" s="2"/>
      <c r="L22" s="381"/>
      <c r="M22" s="382"/>
      <c r="N22" s="382"/>
      <c r="O22" s="382"/>
      <c r="P22" s="383"/>
      <c r="Q22" s="4"/>
      <c r="S22" s="239">
        <f t="shared" ref="S22:S30" si="1">H22+I22-J22</f>
        <v>0</v>
      </c>
    </row>
    <row r="23" spans="1:19" x14ac:dyDescent="0.25">
      <c r="A23" s="11"/>
      <c r="B23" s="40"/>
      <c r="C23" s="340"/>
      <c r="D23" s="340"/>
      <c r="E23" s="340"/>
      <c r="F23" s="69"/>
      <c r="G23" s="70"/>
      <c r="H23" s="71"/>
      <c r="I23" s="68"/>
      <c r="J23" s="14">
        <f t="shared" si="0"/>
        <v>0</v>
      </c>
      <c r="K23" s="2"/>
      <c r="L23" s="381"/>
      <c r="M23" s="382"/>
      <c r="N23" s="382"/>
      <c r="O23" s="382"/>
      <c r="P23" s="383"/>
      <c r="Q23" s="4"/>
      <c r="S23" s="239">
        <f t="shared" si="1"/>
        <v>0</v>
      </c>
    </row>
    <row r="24" spans="1:19" x14ac:dyDescent="0.25">
      <c r="A24" s="11"/>
      <c r="B24" s="40"/>
      <c r="C24" s="339"/>
      <c r="D24" s="339"/>
      <c r="E24" s="378"/>
      <c r="F24" s="69"/>
      <c r="G24" s="70"/>
      <c r="H24" s="71"/>
      <c r="I24" s="68"/>
      <c r="J24" s="14">
        <f t="shared" si="0"/>
        <v>0</v>
      </c>
      <c r="K24" s="2"/>
      <c r="L24" s="381"/>
      <c r="M24" s="382"/>
      <c r="N24" s="382"/>
      <c r="O24" s="382"/>
      <c r="P24" s="383"/>
      <c r="Q24" s="4"/>
      <c r="S24" s="239">
        <f t="shared" si="1"/>
        <v>0</v>
      </c>
    </row>
    <row r="25" spans="1:19" x14ac:dyDescent="0.25">
      <c r="A25" s="11"/>
      <c r="B25" s="40"/>
      <c r="C25" s="340"/>
      <c r="D25" s="340"/>
      <c r="E25" s="340"/>
      <c r="F25" s="69"/>
      <c r="G25" s="70"/>
      <c r="H25" s="67"/>
      <c r="I25" s="72"/>
      <c r="J25" s="14">
        <f t="shared" si="0"/>
        <v>0</v>
      </c>
      <c r="K25" s="2"/>
      <c r="L25" s="381"/>
      <c r="M25" s="382"/>
      <c r="N25" s="382"/>
      <c r="O25" s="382"/>
      <c r="P25" s="383"/>
      <c r="Q25" s="4"/>
      <c r="S25" s="239">
        <f t="shared" si="1"/>
        <v>0</v>
      </c>
    </row>
    <row r="26" spans="1:19" x14ac:dyDescent="0.25">
      <c r="A26" s="11"/>
      <c r="B26" s="40"/>
      <c r="C26" s="339"/>
      <c r="D26" s="339"/>
      <c r="E26" s="378"/>
      <c r="F26" s="73"/>
      <c r="G26" s="63"/>
      <c r="H26" s="71"/>
      <c r="I26" s="68"/>
      <c r="J26" s="14">
        <f t="shared" si="0"/>
        <v>0</v>
      </c>
      <c r="K26" s="2"/>
      <c r="L26" s="381"/>
      <c r="M26" s="382"/>
      <c r="N26" s="382"/>
      <c r="O26" s="382"/>
      <c r="P26" s="383"/>
      <c r="Q26" s="4"/>
      <c r="S26" s="239">
        <f t="shared" si="1"/>
        <v>0</v>
      </c>
    </row>
    <row r="27" spans="1:19" x14ac:dyDescent="0.25">
      <c r="A27" s="11"/>
      <c r="B27" s="40"/>
      <c r="C27" s="339"/>
      <c r="D27" s="339"/>
      <c r="E27" s="378"/>
      <c r="F27" s="69"/>
      <c r="G27" s="70"/>
      <c r="H27" s="67"/>
      <c r="I27" s="68"/>
      <c r="J27" s="14">
        <f t="shared" si="0"/>
        <v>0</v>
      </c>
      <c r="K27" s="2"/>
      <c r="L27" s="381"/>
      <c r="M27" s="382"/>
      <c r="N27" s="382"/>
      <c r="O27" s="382"/>
      <c r="P27" s="383"/>
      <c r="Q27" s="4"/>
      <c r="S27" s="239">
        <f t="shared" si="1"/>
        <v>0</v>
      </c>
    </row>
    <row r="28" spans="1:19" ht="15" customHeight="1" thickBot="1" x14ac:dyDescent="0.3">
      <c r="A28" s="11"/>
      <c r="B28" s="40"/>
      <c r="C28" s="376"/>
      <c r="D28" s="376"/>
      <c r="E28" s="379"/>
      <c r="F28" s="69"/>
      <c r="G28" s="70"/>
      <c r="H28" s="71"/>
      <c r="I28" s="68"/>
      <c r="J28" s="14">
        <f t="shared" si="0"/>
        <v>0</v>
      </c>
      <c r="K28" s="2"/>
      <c r="L28" s="384"/>
      <c r="M28" s="385"/>
      <c r="N28" s="385"/>
      <c r="O28" s="385"/>
      <c r="P28" s="386"/>
      <c r="Q28" s="4"/>
      <c r="S28" s="239">
        <f t="shared" si="1"/>
        <v>0</v>
      </c>
    </row>
    <row r="29" spans="1:19" ht="15" customHeight="1" thickBot="1" x14ac:dyDescent="0.3">
      <c r="A29" s="11"/>
      <c r="B29" s="40"/>
      <c r="C29" s="339"/>
      <c r="D29" s="339"/>
      <c r="E29" s="378"/>
      <c r="F29" s="74"/>
      <c r="G29" s="75"/>
      <c r="H29" s="71"/>
      <c r="I29" s="68"/>
      <c r="J29" s="14">
        <f t="shared" si="0"/>
        <v>0</v>
      </c>
      <c r="K29" s="2"/>
      <c r="L29" s="49"/>
      <c r="M29" s="49"/>
      <c r="N29" s="49"/>
      <c r="O29" s="49"/>
      <c r="P29" s="49"/>
      <c r="Q29" s="4"/>
      <c r="S29" s="239">
        <f t="shared" si="1"/>
        <v>0</v>
      </c>
    </row>
    <row r="30" spans="1:19" ht="19.5" thickBot="1" x14ac:dyDescent="0.35">
      <c r="A30" s="11"/>
      <c r="B30" s="52"/>
      <c r="C30" s="376"/>
      <c r="D30" s="376"/>
      <c r="E30" s="376"/>
      <c r="F30" s="76"/>
      <c r="G30" s="63"/>
      <c r="H30" s="67"/>
      <c r="I30" s="68"/>
      <c r="J30" s="14">
        <f t="shared" si="0"/>
        <v>0</v>
      </c>
      <c r="K30" s="2"/>
      <c r="L30" s="322" t="s">
        <v>100</v>
      </c>
      <c r="M30" s="323"/>
      <c r="N30" s="323"/>
      <c r="O30" s="323"/>
      <c r="P30" s="324"/>
      <c r="Q30" s="4"/>
      <c r="S30" s="239">
        <f t="shared" si="1"/>
        <v>0</v>
      </c>
    </row>
    <row r="31" spans="1:19" ht="16.5" thickTop="1" thickBot="1" x14ac:dyDescent="0.3">
      <c r="A31" s="11"/>
      <c r="B31" s="38"/>
      <c r="C31" s="344" t="s">
        <v>3</v>
      </c>
      <c r="D31" s="344"/>
      <c r="E31" s="344"/>
      <c r="F31" s="344"/>
      <c r="G31" s="344"/>
      <c r="H31" s="16">
        <f>SUM(H21:H30)</f>
        <v>0</v>
      </c>
      <c r="I31" s="17">
        <f>SUM(I21:I30)</f>
        <v>0</v>
      </c>
      <c r="J31" s="44">
        <f>SUM(H31:I31)</f>
        <v>0</v>
      </c>
      <c r="K31" s="45"/>
      <c r="L31" s="390" t="s">
        <v>101</v>
      </c>
      <c r="M31" s="391"/>
      <c r="N31" s="391"/>
      <c r="O31" s="391"/>
      <c r="P31" s="392"/>
      <c r="Q31" s="4"/>
      <c r="S31" s="240"/>
    </row>
    <row r="32" spans="1:19" ht="15.75" thickBot="1" x14ac:dyDescent="0.3">
      <c r="A32" s="11"/>
      <c r="B32" s="41"/>
      <c r="C32" s="22"/>
      <c r="D32" s="22"/>
      <c r="E32" s="22"/>
      <c r="F32" s="22"/>
      <c r="G32" s="22"/>
      <c r="H32" s="22"/>
      <c r="I32" s="22"/>
      <c r="J32" s="22"/>
      <c r="K32" s="3"/>
      <c r="L32" s="393"/>
      <c r="M32" s="394"/>
      <c r="N32" s="394"/>
      <c r="O32" s="394"/>
      <c r="P32" s="395"/>
      <c r="Q32" s="4"/>
      <c r="S32" s="240"/>
    </row>
    <row r="33" spans="1:19" ht="15" customHeight="1" x14ac:dyDescent="0.25">
      <c r="A33" s="11"/>
      <c r="B33" s="38"/>
      <c r="C33" s="365" t="s">
        <v>15</v>
      </c>
      <c r="D33" s="365"/>
      <c r="E33" s="365"/>
      <c r="F33" s="365"/>
      <c r="G33" s="365"/>
      <c r="H33" s="365"/>
      <c r="I33" s="365"/>
      <c r="J33" s="366"/>
      <c r="K33" s="2"/>
      <c r="L33" s="393"/>
      <c r="M33" s="394"/>
      <c r="N33" s="394"/>
      <c r="O33" s="394"/>
      <c r="P33" s="395"/>
      <c r="Q33" s="4"/>
      <c r="S33" s="240"/>
    </row>
    <row r="34" spans="1:19" x14ac:dyDescent="0.25">
      <c r="A34" s="11"/>
      <c r="B34" s="38"/>
      <c r="C34" s="377" t="s">
        <v>1</v>
      </c>
      <c r="D34" s="367"/>
      <c r="E34" s="368"/>
      <c r="F34" s="9" t="s">
        <v>2</v>
      </c>
      <c r="G34" s="10" t="s">
        <v>14</v>
      </c>
      <c r="H34" s="10" t="s">
        <v>13</v>
      </c>
      <c r="I34" s="10" t="s">
        <v>12</v>
      </c>
      <c r="J34" s="20" t="s">
        <v>0</v>
      </c>
      <c r="K34" s="2"/>
      <c r="L34" s="244"/>
      <c r="M34" s="245"/>
      <c r="N34" s="245"/>
      <c r="O34" s="245"/>
      <c r="P34" s="246"/>
      <c r="Q34" s="4"/>
      <c r="S34" s="240"/>
    </row>
    <row r="35" spans="1:19" x14ac:dyDescent="0.25">
      <c r="A35" s="11"/>
      <c r="B35" s="38"/>
      <c r="C35" s="314" t="s">
        <v>87</v>
      </c>
      <c r="D35" s="315"/>
      <c r="E35" s="315"/>
      <c r="F35" s="223">
        <v>125</v>
      </c>
      <c r="G35" s="224">
        <v>10</v>
      </c>
      <c r="H35" s="225">
        <v>750</v>
      </c>
      <c r="I35" s="226">
        <v>500</v>
      </c>
      <c r="J35" s="222">
        <f>F35*G35</f>
        <v>1250</v>
      </c>
      <c r="K35" s="2"/>
      <c r="L35" s="319" t="s">
        <v>22</v>
      </c>
      <c r="M35" s="320"/>
      <c r="N35" s="320"/>
      <c r="O35" s="320"/>
      <c r="P35" s="321"/>
      <c r="Q35" s="4"/>
      <c r="S35" s="240"/>
    </row>
    <row r="36" spans="1:19" x14ac:dyDescent="0.25">
      <c r="A36" s="11"/>
      <c r="B36" s="38"/>
      <c r="C36" s="348"/>
      <c r="D36" s="349"/>
      <c r="E36" s="350"/>
      <c r="F36" s="63"/>
      <c r="G36" s="63"/>
      <c r="H36" s="64"/>
      <c r="I36" s="62"/>
      <c r="J36" s="14">
        <f t="shared" ref="J36:J45" si="2">F36*G36</f>
        <v>0</v>
      </c>
      <c r="K36" s="2"/>
      <c r="L36" s="236"/>
      <c r="M36" s="237"/>
      <c r="N36" s="237"/>
      <c r="O36" s="237"/>
      <c r="P36" s="238"/>
      <c r="Q36" s="4"/>
      <c r="S36" s="239">
        <f>H36+I36-J36</f>
        <v>0</v>
      </c>
    </row>
    <row r="37" spans="1:19" ht="15" customHeight="1" x14ac:dyDescent="0.25">
      <c r="A37" s="11"/>
      <c r="B37" s="38"/>
      <c r="C37" s="325"/>
      <c r="D37" s="326"/>
      <c r="E37" s="327"/>
      <c r="F37" s="66"/>
      <c r="G37" s="66"/>
      <c r="H37" s="67"/>
      <c r="I37" s="68"/>
      <c r="J37" s="14">
        <f t="shared" si="2"/>
        <v>0</v>
      </c>
      <c r="K37" s="2"/>
      <c r="L37" s="319" t="s">
        <v>104</v>
      </c>
      <c r="M37" s="320"/>
      <c r="N37" s="320"/>
      <c r="O37" s="320"/>
      <c r="P37" s="321"/>
      <c r="Q37" s="4"/>
      <c r="S37" s="239">
        <f t="shared" ref="S37:S45" si="3">H37+I37-J37</f>
        <v>0</v>
      </c>
    </row>
    <row r="38" spans="1:19" x14ac:dyDescent="0.25">
      <c r="A38" s="11"/>
      <c r="B38" s="38"/>
      <c r="C38" s="325"/>
      <c r="D38" s="326"/>
      <c r="E38" s="327"/>
      <c r="F38" s="70"/>
      <c r="G38" s="70"/>
      <c r="H38" s="71"/>
      <c r="I38" s="68"/>
      <c r="J38" s="14">
        <f t="shared" si="2"/>
        <v>0</v>
      </c>
      <c r="K38" s="2"/>
      <c r="L38" s="247"/>
      <c r="M38" s="248"/>
      <c r="N38" s="248"/>
      <c r="O38" s="248"/>
      <c r="P38" s="249"/>
      <c r="Q38" s="4"/>
      <c r="S38" s="239">
        <f t="shared" si="3"/>
        <v>0</v>
      </c>
    </row>
    <row r="39" spans="1:19" x14ac:dyDescent="0.25">
      <c r="A39" s="11"/>
      <c r="B39" s="38"/>
      <c r="C39" s="325"/>
      <c r="D39" s="326"/>
      <c r="E39" s="327"/>
      <c r="F39" s="70"/>
      <c r="G39" s="70"/>
      <c r="H39" s="71"/>
      <c r="I39" s="68"/>
      <c r="J39" s="14">
        <f t="shared" si="2"/>
        <v>0</v>
      </c>
      <c r="K39" s="2"/>
      <c r="L39" s="319" t="s">
        <v>95</v>
      </c>
      <c r="M39" s="320"/>
      <c r="N39" s="320"/>
      <c r="O39" s="320"/>
      <c r="P39" s="321"/>
      <c r="Q39" s="4"/>
      <c r="S39" s="239">
        <f t="shared" si="3"/>
        <v>0</v>
      </c>
    </row>
    <row r="40" spans="1:19" ht="15" customHeight="1" x14ac:dyDescent="0.25">
      <c r="A40" s="11"/>
      <c r="B40" s="38"/>
      <c r="C40" s="325"/>
      <c r="D40" s="326"/>
      <c r="E40" s="327"/>
      <c r="F40" s="70"/>
      <c r="G40" s="70"/>
      <c r="H40" s="71"/>
      <c r="I40" s="68"/>
      <c r="J40" s="15">
        <f t="shared" si="2"/>
        <v>0</v>
      </c>
      <c r="K40" s="2"/>
      <c r="L40" s="319"/>
      <c r="M40" s="320"/>
      <c r="N40" s="320"/>
      <c r="O40" s="320"/>
      <c r="P40" s="321"/>
      <c r="Q40" s="4"/>
      <c r="S40" s="239">
        <f t="shared" si="3"/>
        <v>0</v>
      </c>
    </row>
    <row r="41" spans="1:19" x14ac:dyDescent="0.25">
      <c r="A41" s="11"/>
      <c r="B41" s="38"/>
      <c r="C41" s="325"/>
      <c r="D41" s="326"/>
      <c r="E41" s="327"/>
      <c r="F41" s="63"/>
      <c r="G41" s="63"/>
      <c r="H41" s="64"/>
      <c r="I41" s="62"/>
      <c r="J41" s="14">
        <f t="shared" si="2"/>
        <v>0</v>
      </c>
      <c r="K41" s="2"/>
      <c r="L41" s="236"/>
      <c r="M41" s="237"/>
      <c r="N41" s="237"/>
      <c r="O41" s="237"/>
      <c r="P41" s="238"/>
      <c r="Q41" s="4"/>
      <c r="S41" s="239">
        <f t="shared" si="3"/>
        <v>0</v>
      </c>
    </row>
    <row r="42" spans="1:19" x14ac:dyDescent="0.25">
      <c r="A42" s="11"/>
      <c r="B42" s="38"/>
      <c r="C42" s="325"/>
      <c r="D42" s="326"/>
      <c r="E42" s="327"/>
      <c r="F42" s="70"/>
      <c r="G42" s="70"/>
      <c r="H42" s="67"/>
      <c r="I42" s="68"/>
      <c r="J42" s="14">
        <f t="shared" si="2"/>
        <v>0</v>
      </c>
      <c r="K42" s="2"/>
      <c r="L42" s="319" t="s">
        <v>25</v>
      </c>
      <c r="M42" s="320"/>
      <c r="N42" s="320"/>
      <c r="O42" s="320"/>
      <c r="P42" s="321"/>
      <c r="Q42" s="4"/>
      <c r="S42" s="239">
        <f t="shared" si="3"/>
        <v>0</v>
      </c>
    </row>
    <row r="43" spans="1:19" x14ac:dyDescent="0.25">
      <c r="A43" s="11"/>
      <c r="B43" s="38"/>
      <c r="C43" s="325"/>
      <c r="D43" s="326"/>
      <c r="E43" s="327"/>
      <c r="F43" s="70"/>
      <c r="G43" s="70"/>
      <c r="H43" s="71"/>
      <c r="I43" s="68"/>
      <c r="J43" s="14">
        <f t="shared" si="2"/>
        <v>0</v>
      </c>
      <c r="K43" s="2"/>
      <c r="L43" s="319"/>
      <c r="M43" s="320"/>
      <c r="N43" s="320"/>
      <c r="O43" s="320"/>
      <c r="P43" s="321"/>
      <c r="Q43" s="4"/>
      <c r="S43" s="239">
        <f t="shared" si="3"/>
        <v>0</v>
      </c>
    </row>
    <row r="44" spans="1:19" ht="15" customHeight="1" x14ac:dyDescent="0.25">
      <c r="A44" s="11"/>
      <c r="B44" s="38"/>
      <c r="C44" s="325"/>
      <c r="D44" s="326"/>
      <c r="E44" s="327"/>
      <c r="F44" s="75"/>
      <c r="G44" s="75"/>
      <c r="H44" s="71"/>
      <c r="I44" s="68"/>
      <c r="J44" s="14">
        <f t="shared" si="2"/>
        <v>0</v>
      </c>
      <c r="K44" s="2"/>
      <c r="L44" s="319"/>
      <c r="M44" s="320"/>
      <c r="N44" s="320"/>
      <c r="O44" s="320"/>
      <c r="P44" s="321"/>
      <c r="Q44" s="34"/>
      <c r="S44" s="239">
        <f t="shared" si="3"/>
        <v>0</v>
      </c>
    </row>
    <row r="45" spans="1:19" ht="15.75" thickBot="1" x14ac:dyDescent="0.3">
      <c r="A45" s="11"/>
      <c r="B45" s="53"/>
      <c r="C45" s="369"/>
      <c r="D45" s="370"/>
      <c r="E45" s="371"/>
      <c r="F45" s="90"/>
      <c r="G45" s="63"/>
      <c r="H45" s="67"/>
      <c r="I45" s="68"/>
      <c r="J45" s="15">
        <f t="shared" si="2"/>
        <v>0</v>
      </c>
      <c r="K45" s="2"/>
      <c r="L45" s="236"/>
      <c r="M45" s="237"/>
      <c r="N45" s="237"/>
      <c r="O45" s="237"/>
      <c r="P45" s="238"/>
      <c r="Q45" s="33"/>
      <c r="S45" s="239">
        <f t="shared" si="3"/>
        <v>0</v>
      </c>
    </row>
    <row r="46" spans="1:19" ht="16.5" customHeight="1" thickTop="1" thickBot="1" x14ac:dyDescent="0.3">
      <c r="A46" s="11"/>
      <c r="B46" s="38"/>
      <c r="C46" s="344" t="s">
        <v>17</v>
      </c>
      <c r="D46" s="344"/>
      <c r="E46" s="344"/>
      <c r="F46" s="344"/>
      <c r="G46" s="345"/>
      <c r="H46" s="16">
        <f>SUM(H41:H45)</f>
        <v>0</v>
      </c>
      <c r="I46" s="17">
        <f>SUM(I41:I45)</f>
        <v>0</v>
      </c>
      <c r="J46" s="21">
        <f>SUM(H46:I46)</f>
        <v>0</v>
      </c>
      <c r="K46" s="2"/>
      <c r="L46" s="319" t="s">
        <v>23</v>
      </c>
      <c r="M46" s="320"/>
      <c r="N46" s="320"/>
      <c r="O46" s="320"/>
      <c r="P46" s="321"/>
      <c r="Q46" s="4"/>
      <c r="S46" s="240"/>
    </row>
    <row r="47" spans="1:19" ht="15.75" customHeight="1" thickBot="1" x14ac:dyDescent="0.3">
      <c r="A47" s="11"/>
      <c r="B47" s="41"/>
      <c r="C47" s="23"/>
      <c r="D47" s="23"/>
      <c r="E47" s="23"/>
      <c r="F47" s="23"/>
      <c r="G47" s="23"/>
      <c r="H47" s="24"/>
      <c r="I47" s="24"/>
      <c r="J47" s="24"/>
      <c r="K47" s="3"/>
      <c r="L47" s="319"/>
      <c r="M47" s="320"/>
      <c r="N47" s="320"/>
      <c r="O47" s="320"/>
      <c r="P47" s="321"/>
      <c r="Q47" s="4"/>
      <c r="S47" s="239">
        <f>SUM(S21:S45)</f>
        <v>0</v>
      </c>
    </row>
    <row r="48" spans="1:19" x14ac:dyDescent="0.25">
      <c r="A48" s="11"/>
      <c r="B48" s="38"/>
      <c r="C48" s="365" t="s">
        <v>16</v>
      </c>
      <c r="D48" s="365"/>
      <c r="E48" s="365"/>
      <c r="F48" s="365"/>
      <c r="G48" s="365"/>
      <c r="H48" s="365"/>
      <c r="I48" s="365"/>
      <c r="J48" s="366"/>
      <c r="K48" s="2"/>
      <c r="L48" s="319"/>
      <c r="M48" s="320"/>
      <c r="N48" s="320"/>
      <c r="O48" s="320"/>
      <c r="P48" s="321"/>
      <c r="Q48" s="4"/>
      <c r="S48" s="251"/>
    </row>
    <row r="49" spans="1:19" x14ac:dyDescent="0.25">
      <c r="A49" s="11"/>
      <c r="B49" s="38"/>
      <c r="C49" s="367" t="s">
        <v>52</v>
      </c>
      <c r="D49" s="367"/>
      <c r="E49" s="367"/>
      <c r="F49" s="367"/>
      <c r="G49" s="368"/>
      <c r="H49" s="10" t="s">
        <v>13</v>
      </c>
      <c r="I49" s="10" t="s">
        <v>12</v>
      </c>
      <c r="J49" s="13" t="s">
        <v>0</v>
      </c>
      <c r="K49" s="2"/>
      <c r="L49" s="236"/>
      <c r="M49" s="237"/>
      <c r="N49" s="237"/>
      <c r="O49" s="237"/>
      <c r="P49" s="238"/>
      <c r="Q49" s="4"/>
    </row>
    <row r="50" spans="1:19" ht="15" customHeight="1" x14ac:dyDescent="0.25">
      <c r="A50" s="11"/>
      <c r="B50" s="38"/>
      <c r="C50" s="331" t="s">
        <v>86</v>
      </c>
      <c r="D50" s="332"/>
      <c r="E50" s="332"/>
      <c r="F50" s="332"/>
      <c r="G50" s="332"/>
      <c r="H50" s="225">
        <v>1000</v>
      </c>
      <c r="I50" s="226">
        <v>1000</v>
      </c>
      <c r="J50" s="231">
        <f>SUM(H50:I50)</f>
        <v>2000</v>
      </c>
      <c r="K50" s="2"/>
      <c r="L50" s="319" t="s">
        <v>99</v>
      </c>
      <c r="M50" s="320"/>
      <c r="N50" s="320"/>
      <c r="O50" s="320"/>
      <c r="P50" s="321"/>
      <c r="Q50" s="4"/>
    </row>
    <row r="51" spans="1:19" x14ac:dyDescent="0.25">
      <c r="A51" s="11"/>
      <c r="B51" s="38"/>
      <c r="C51" s="328"/>
      <c r="D51" s="329"/>
      <c r="E51" s="329"/>
      <c r="F51" s="329"/>
      <c r="G51" s="330"/>
      <c r="H51" s="64"/>
      <c r="I51" s="62"/>
      <c r="J51" s="14">
        <f>SUM(H51:I51)</f>
        <v>0</v>
      </c>
      <c r="K51" s="2"/>
      <c r="L51" s="319"/>
      <c r="M51" s="320"/>
      <c r="N51" s="320"/>
      <c r="O51" s="320"/>
      <c r="P51" s="321"/>
      <c r="Q51" s="4"/>
      <c r="S51" s="235"/>
    </row>
    <row r="52" spans="1:19" ht="15" customHeight="1" x14ac:dyDescent="0.25">
      <c r="A52" s="11"/>
      <c r="B52" s="38"/>
      <c r="C52" s="316"/>
      <c r="D52" s="317"/>
      <c r="E52" s="317"/>
      <c r="F52" s="317"/>
      <c r="G52" s="318"/>
      <c r="H52" s="67"/>
      <c r="I52" s="68"/>
      <c r="J52" s="14">
        <f t="shared" ref="J52:J55" si="4">SUM(H52:I52)</f>
        <v>0</v>
      </c>
      <c r="K52" s="2"/>
      <c r="L52" s="319"/>
      <c r="M52" s="320"/>
      <c r="N52" s="320"/>
      <c r="O52" s="320"/>
      <c r="P52" s="321"/>
      <c r="Q52" s="4"/>
    </row>
    <row r="53" spans="1:19" x14ac:dyDescent="0.25">
      <c r="A53" s="11"/>
      <c r="B53" s="38"/>
      <c r="C53" s="316"/>
      <c r="D53" s="317"/>
      <c r="E53" s="317"/>
      <c r="F53" s="317"/>
      <c r="G53" s="318"/>
      <c r="H53" s="71"/>
      <c r="I53" s="68"/>
      <c r="J53" s="14">
        <f t="shared" si="4"/>
        <v>0</v>
      </c>
      <c r="K53" s="2"/>
      <c r="L53" s="236"/>
      <c r="M53" s="237"/>
      <c r="N53" s="237"/>
      <c r="O53" s="237"/>
      <c r="P53" s="238"/>
      <c r="Q53" s="4"/>
    </row>
    <row r="54" spans="1:19" ht="15" customHeight="1" x14ac:dyDescent="0.25">
      <c r="A54" s="11"/>
      <c r="B54" s="38"/>
      <c r="C54" s="316"/>
      <c r="D54" s="317"/>
      <c r="E54" s="317"/>
      <c r="F54" s="317"/>
      <c r="G54" s="318"/>
      <c r="H54" s="71"/>
      <c r="I54" s="68"/>
      <c r="J54" s="14">
        <f t="shared" si="4"/>
        <v>0</v>
      </c>
      <c r="K54" s="2"/>
      <c r="L54" s="319" t="s">
        <v>97</v>
      </c>
      <c r="M54" s="320"/>
      <c r="N54" s="320"/>
      <c r="O54" s="320"/>
      <c r="P54" s="321"/>
      <c r="Q54" s="4"/>
      <c r="S54" s="235"/>
    </row>
    <row r="55" spans="1:19" ht="15" customHeight="1" x14ac:dyDescent="0.25">
      <c r="A55" s="11"/>
      <c r="B55" s="38"/>
      <c r="C55" s="316"/>
      <c r="D55" s="317"/>
      <c r="E55" s="317"/>
      <c r="F55" s="317"/>
      <c r="G55" s="318"/>
      <c r="H55" s="71"/>
      <c r="I55" s="68"/>
      <c r="J55" s="15">
        <f t="shared" si="4"/>
        <v>0</v>
      </c>
      <c r="K55" s="2"/>
      <c r="L55" s="319"/>
      <c r="M55" s="320"/>
      <c r="N55" s="320"/>
      <c r="O55" s="320"/>
      <c r="P55" s="321"/>
      <c r="Q55" s="4"/>
    </row>
    <row r="56" spans="1:19" x14ac:dyDescent="0.25">
      <c r="A56" s="11"/>
      <c r="B56" s="38"/>
      <c r="C56" s="328"/>
      <c r="D56" s="329"/>
      <c r="E56" s="329"/>
      <c r="F56" s="329"/>
      <c r="G56" s="330"/>
      <c r="H56" s="64"/>
      <c r="I56" s="62"/>
      <c r="J56" s="14">
        <f>SUM(H56:I56)</f>
        <v>0</v>
      </c>
      <c r="K56" s="2"/>
      <c r="L56" s="247"/>
      <c r="M56" s="248"/>
      <c r="N56" s="248"/>
      <c r="O56" s="248"/>
      <c r="P56" s="249"/>
      <c r="Q56" s="4"/>
    </row>
    <row r="57" spans="1:19" ht="15" customHeight="1" x14ac:dyDescent="0.25">
      <c r="A57" s="11"/>
      <c r="B57" s="38"/>
      <c r="C57" s="316"/>
      <c r="D57" s="317"/>
      <c r="E57" s="317"/>
      <c r="F57" s="317"/>
      <c r="G57" s="318"/>
      <c r="H57" s="67"/>
      <c r="I57" s="68"/>
      <c r="J57" s="14">
        <f t="shared" ref="J57:J60" si="5">SUM(H57:I57)</f>
        <v>0</v>
      </c>
      <c r="K57" s="2"/>
      <c r="L57" s="319" t="s">
        <v>96</v>
      </c>
      <c r="M57" s="320"/>
      <c r="N57" s="320"/>
      <c r="O57" s="320"/>
      <c r="P57" s="321"/>
      <c r="Q57" s="4"/>
      <c r="S57" s="235"/>
    </row>
    <row r="58" spans="1:19" x14ac:dyDescent="0.25">
      <c r="A58" s="11"/>
      <c r="B58" s="38"/>
      <c r="C58" s="316"/>
      <c r="D58" s="317"/>
      <c r="E58" s="317"/>
      <c r="F58" s="317"/>
      <c r="G58" s="318"/>
      <c r="H58" s="71"/>
      <c r="I58" s="68"/>
      <c r="J58" s="14">
        <f t="shared" si="5"/>
        <v>0</v>
      </c>
      <c r="K58" s="2"/>
      <c r="L58" s="319"/>
      <c r="M58" s="320"/>
      <c r="N58" s="320"/>
      <c r="O58" s="320"/>
      <c r="P58" s="321"/>
      <c r="Q58" s="4"/>
    </row>
    <row r="59" spans="1:19" x14ac:dyDescent="0.25">
      <c r="A59" s="11"/>
      <c r="B59" s="38"/>
      <c r="C59" s="316"/>
      <c r="D59" s="317"/>
      <c r="E59" s="317"/>
      <c r="F59" s="317"/>
      <c r="G59" s="318"/>
      <c r="H59" s="71"/>
      <c r="I59" s="68"/>
      <c r="J59" s="14">
        <f t="shared" si="5"/>
        <v>0</v>
      </c>
      <c r="K59" s="2"/>
      <c r="L59" s="236"/>
      <c r="M59" s="237"/>
      <c r="N59" s="237"/>
      <c r="O59" s="237"/>
      <c r="P59" s="238"/>
      <c r="Q59" s="4"/>
    </row>
    <row r="60" spans="1:19" ht="15.75" thickBot="1" x14ac:dyDescent="0.3">
      <c r="A60" s="11"/>
      <c r="B60" s="53"/>
      <c r="C60" s="362"/>
      <c r="D60" s="363"/>
      <c r="E60" s="363"/>
      <c r="F60" s="363"/>
      <c r="G60" s="364"/>
      <c r="H60" s="67"/>
      <c r="I60" s="68"/>
      <c r="J60" s="15">
        <f t="shared" si="5"/>
        <v>0</v>
      </c>
      <c r="K60" s="2"/>
      <c r="L60" s="305"/>
      <c r="M60" s="306"/>
      <c r="N60" s="306"/>
      <c r="O60" s="306"/>
      <c r="P60" s="307"/>
      <c r="Q60" s="4"/>
      <c r="S60" s="235"/>
    </row>
    <row r="61" spans="1:19" ht="16.5" thickTop="1" thickBot="1" x14ac:dyDescent="0.3">
      <c r="B61" s="40"/>
      <c r="C61" s="344" t="s">
        <v>4</v>
      </c>
      <c r="D61" s="344"/>
      <c r="E61" s="344"/>
      <c r="F61" s="344"/>
      <c r="G61" s="344"/>
      <c r="H61" s="16">
        <f>SUM(H51:H60)</f>
        <v>0</v>
      </c>
      <c r="I61" s="17">
        <f>SUM(I51:I60)</f>
        <v>0</v>
      </c>
      <c r="J61" s="18">
        <f>SUM(J51:J60)</f>
        <v>0</v>
      </c>
      <c r="K61" s="2"/>
      <c r="L61" s="260"/>
      <c r="M61" s="261"/>
      <c r="N61" s="261"/>
      <c r="O61" s="261"/>
      <c r="P61" s="262"/>
      <c r="Q61" s="4"/>
    </row>
    <row r="62" spans="1:19" x14ac:dyDescent="0.25">
      <c r="B62" s="42"/>
      <c r="C62" s="7"/>
      <c r="D62" s="7"/>
      <c r="E62" s="7"/>
      <c r="F62" s="7"/>
      <c r="G62" s="7"/>
      <c r="H62" s="7"/>
      <c r="I62" s="7"/>
      <c r="J62" s="7"/>
      <c r="K62" s="7"/>
      <c r="L62" s="7"/>
      <c r="M62" s="7"/>
      <c r="N62" s="7"/>
      <c r="O62" s="7"/>
      <c r="P62" s="7"/>
      <c r="Q62" s="8"/>
    </row>
  </sheetData>
  <mergeCells count="79">
    <mergeCell ref="C61:G61"/>
    <mergeCell ref="C46:G46"/>
    <mergeCell ref="L39:P40"/>
    <mergeCell ref="L31:P33"/>
    <mergeCell ref="L35:P35"/>
    <mergeCell ref="C55:G55"/>
    <mergeCell ref="C34:E34"/>
    <mergeCell ref="C36:E36"/>
    <mergeCell ref="C37:E37"/>
    <mergeCell ref="C38:E38"/>
    <mergeCell ref="C39:E39"/>
    <mergeCell ref="C40:E40"/>
    <mergeCell ref="C41:E41"/>
    <mergeCell ref="C42:E42"/>
    <mergeCell ref="L46:P48"/>
    <mergeCell ref="C53:G53"/>
    <mergeCell ref="L9:O9"/>
    <mergeCell ref="I11:J11"/>
    <mergeCell ref="I9:J9"/>
    <mergeCell ref="C30:E30"/>
    <mergeCell ref="C19:E19"/>
    <mergeCell ref="C24:E24"/>
    <mergeCell ref="C28:E28"/>
    <mergeCell ref="C29:E29"/>
    <mergeCell ref="C21:E21"/>
    <mergeCell ref="C25:E25"/>
    <mergeCell ref="C26:E26"/>
    <mergeCell ref="L15:P28"/>
    <mergeCell ref="C27:E27"/>
    <mergeCell ref="L13:P13"/>
    <mergeCell ref="L14:P14"/>
    <mergeCell ref="C6:J6"/>
    <mergeCell ref="C18:J18"/>
    <mergeCell ref="I12:J12"/>
    <mergeCell ref="I13:J13"/>
    <mergeCell ref="C60:G60"/>
    <mergeCell ref="C48:J48"/>
    <mergeCell ref="C49:G49"/>
    <mergeCell ref="C56:G56"/>
    <mergeCell ref="C57:G57"/>
    <mergeCell ref="C58:G58"/>
    <mergeCell ref="C59:G59"/>
    <mergeCell ref="C8:J8"/>
    <mergeCell ref="C31:G31"/>
    <mergeCell ref="C33:J33"/>
    <mergeCell ref="C43:E43"/>
    <mergeCell ref="C45:E45"/>
    <mergeCell ref="L6:P6"/>
    <mergeCell ref="L7:O7"/>
    <mergeCell ref="L8:O8"/>
    <mergeCell ref="C22:E22"/>
    <mergeCell ref="C23:E23"/>
    <mergeCell ref="I16:J16"/>
    <mergeCell ref="C16:H16"/>
    <mergeCell ref="I14:J14"/>
    <mergeCell ref="I15:J15"/>
    <mergeCell ref="C11:H11"/>
    <mergeCell ref="C12:H12"/>
    <mergeCell ref="C13:H13"/>
    <mergeCell ref="C14:H14"/>
    <mergeCell ref="C15:H15"/>
    <mergeCell ref="L10:O10"/>
    <mergeCell ref="L11:O11"/>
    <mergeCell ref="L60:P60"/>
    <mergeCell ref="C10:H10"/>
    <mergeCell ref="C20:E20"/>
    <mergeCell ref="I10:J10"/>
    <mergeCell ref="C35:E35"/>
    <mergeCell ref="C54:G54"/>
    <mergeCell ref="L42:P44"/>
    <mergeCell ref="L30:P30"/>
    <mergeCell ref="C44:E44"/>
    <mergeCell ref="C51:G51"/>
    <mergeCell ref="C52:G52"/>
    <mergeCell ref="C50:G50"/>
    <mergeCell ref="L50:P52"/>
    <mergeCell ref="L54:P55"/>
    <mergeCell ref="L57:P58"/>
    <mergeCell ref="L37:P37"/>
  </mergeCells>
  <conditionalFormatting sqref="M56:P56 L46">
    <cfRule type="expression" dxfId="11" priority="14">
      <formula>SUM($I$31,$I$46,$I$61)&lt;&gt;$I$16</formula>
    </cfRule>
  </conditionalFormatting>
  <conditionalFormatting sqref="L38:P38 L37">
    <cfRule type="expression" dxfId="10" priority="12">
      <formula>$P$10&lt;25%</formula>
    </cfRule>
  </conditionalFormatting>
  <conditionalFormatting sqref="L42">
    <cfRule type="expression" dxfId="9" priority="10">
      <formula>SUM($H$31,$H$46,$H$61)&lt;&gt;$P$8</formula>
    </cfRule>
  </conditionalFormatting>
  <conditionalFormatting sqref="L35:P35">
    <cfRule type="expression" dxfId="8" priority="8">
      <formula>$P$8&gt;250000</formula>
    </cfRule>
  </conditionalFormatting>
  <conditionalFormatting sqref="L39:P40">
    <cfRule type="expression" dxfId="7" priority="7">
      <formula>SUM($I$46,$I$61)&lt;0.1*$P$8</formula>
    </cfRule>
  </conditionalFormatting>
  <conditionalFormatting sqref="L50">
    <cfRule type="expression" dxfId="6" priority="6">
      <formula>$S$47&lt;&gt;0</formula>
    </cfRule>
  </conditionalFormatting>
  <pageMargins left="0.25" right="0.25" top="0.75" bottom="0.75" header="0.3" footer="0.3"/>
  <pageSetup scale="3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7" id="{D9CE454B-52BA-4454-98FC-C8D41A5948E8}">
            <xm:f>AND('1 - Milestones and Deliverables'!$T$18&gt;0.1,'1 - Milestones and Deliverables'!$G$18&gt;0)</xm:f>
            <x14:dxf>
              <font>
                <color theme="7" tint="-0.24994659260841701"/>
              </font>
              <fill>
                <patternFill>
                  <bgColor theme="7" tint="0.79998168889431442"/>
                </patternFill>
              </fill>
            </x14:dxf>
          </x14:cfRule>
          <xm:sqref>L54</xm:sqref>
        </x14:conditionalFormatting>
        <x14:conditionalFormatting xmlns:xm="http://schemas.microsoft.com/office/excel/2006/main">
          <x14:cfRule type="expression" priority="2" id="{FFDFBA9D-3CC8-4352-9E34-1363B0E4BC8F}">
            <xm:f>INDEX('1 - Milestones and Deliverables'!$T$18:$T$32,'1 - Milestones and Deliverables'!$S$16)&lt;0.05</xm:f>
            <x14:dxf>
              <font>
                <color theme="7" tint="-0.24994659260841701"/>
              </font>
              <fill>
                <patternFill>
                  <bgColor theme="7" tint="0.79998168889431442"/>
                </patternFill>
              </fill>
            </x14:dxf>
          </x14:cfRule>
          <xm:sqref>L57</xm:sqref>
        </x14:conditionalFormatting>
        <x14:conditionalFormatting xmlns:xm="http://schemas.microsoft.com/office/excel/2006/main">
          <x14:cfRule type="expression" priority="1" id="{FB9BF784-579E-4A12-AE5F-C4F4D74F8676}">
            <xm:f>'1 - Milestones and Deliverables'!$S$17=FALSE()</xm:f>
            <x14:dxf>
              <font>
                <color theme="7" tint="-0.24994659260841701"/>
              </font>
              <fill>
                <patternFill>
                  <bgColor theme="7" tint="0.79998168889431442"/>
                </patternFill>
              </fill>
            </x14:dxf>
          </x14:cfRule>
          <xm:sqref>L60:P60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BEF12-1719-41AA-88F1-17062F93A904}">
  <sheetPr>
    <tabColor theme="4"/>
  </sheetPr>
  <dimension ref="A2:AF68"/>
  <sheetViews>
    <sheetView zoomScale="90" zoomScaleNormal="90" workbookViewId="0">
      <selection activeCell="C8" sqref="C8"/>
    </sheetView>
  </sheetViews>
  <sheetFormatPr defaultRowHeight="15" x14ac:dyDescent="0.25"/>
  <cols>
    <col min="1" max="1" width="2.7109375" style="1" customWidth="1"/>
    <col min="2" max="2" width="2.7109375" style="87" customWidth="1"/>
    <col min="3" max="3" width="6" style="87" customWidth="1"/>
    <col min="4" max="4" width="25.7109375" style="1" customWidth="1"/>
    <col min="5" max="6" width="15.7109375" style="51" customWidth="1"/>
    <col min="7" max="21" width="8.7109375" style="51" customWidth="1"/>
    <col min="22" max="22" width="2.7109375" style="1" customWidth="1"/>
    <col min="23" max="32" width="5.7109375" style="1" customWidth="1"/>
    <col min="33" max="16384" width="9.140625" style="1"/>
  </cols>
  <sheetData>
    <row r="2" spans="1:24" x14ac:dyDescent="0.25">
      <c r="B2" s="82"/>
      <c r="C2" s="89"/>
      <c r="D2" s="88"/>
      <c r="E2" s="88"/>
      <c r="F2" s="88"/>
      <c r="G2" s="88"/>
      <c r="H2" s="88"/>
      <c r="I2" s="88"/>
      <c r="J2" s="88"/>
      <c r="K2" s="88"/>
      <c r="L2" s="88"/>
      <c r="M2" s="88"/>
      <c r="N2" s="88"/>
      <c r="O2" s="88"/>
      <c r="P2" s="88"/>
      <c r="Q2" s="88"/>
      <c r="R2" s="88"/>
      <c r="S2" s="88"/>
      <c r="T2" s="88"/>
      <c r="U2" s="88"/>
      <c r="V2" s="28"/>
    </row>
    <row r="3" spans="1:24" x14ac:dyDescent="0.25">
      <c r="A3" s="81"/>
      <c r="B3" s="36"/>
      <c r="C3" s="37"/>
      <c r="D3" s="56"/>
      <c r="E3" s="56"/>
      <c r="F3" s="56"/>
      <c r="G3" s="56"/>
      <c r="H3" s="56"/>
      <c r="I3" s="56"/>
      <c r="J3" s="56"/>
      <c r="K3" s="56"/>
      <c r="L3" s="56"/>
      <c r="M3" s="56"/>
      <c r="N3" s="56"/>
      <c r="O3" s="56"/>
      <c r="P3" s="56"/>
      <c r="Q3" s="56"/>
      <c r="R3" s="56"/>
      <c r="S3" s="56"/>
      <c r="T3" s="56"/>
      <c r="U3" s="56"/>
      <c r="V3" s="6"/>
    </row>
    <row r="4" spans="1:24" x14ac:dyDescent="0.25">
      <c r="A4" s="81"/>
      <c r="B4" s="36"/>
      <c r="C4" s="37"/>
      <c r="D4" s="56"/>
      <c r="E4" s="56"/>
      <c r="F4" s="56"/>
      <c r="G4" s="56"/>
      <c r="H4" s="56"/>
      <c r="I4" s="56"/>
      <c r="J4" s="56"/>
      <c r="K4" s="56"/>
      <c r="L4" s="56"/>
      <c r="M4" s="56"/>
      <c r="N4" s="56"/>
      <c r="O4" s="56"/>
      <c r="P4" s="56"/>
      <c r="Q4" s="56"/>
      <c r="R4" s="56"/>
      <c r="S4" s="56"/>
      <c r="T4" s="56"/>
      <c r="U4" s="56"/>
      <c r="V4" s="6"/>
    </row>
    <row r="5" spans="1:24" ht="15.75" thickBot="1" x14ac:dyDescent="0.3">
      <c r="A5" s="81"/>
      <c r="B5" s="36"/>
      <c r="C5" s="37"/>
      <c r="D5" s="56"/>
      <c r="E5" s="56"/>
      <c r="F5" s="56"/>
      <c r="G5" s="56"/>
      <c r="H5" s="56"/>
      <c r="I5" s="56"/>
      <c r="J5" s="56"/>
      <c r="K5" s="56"/>
      <c r="L5" s="56"/>
      <c r="M5" s="56"/>
      <c r="N5" s="56"/>
      <c r="O5" s="56"/>
      <c r="P5" s="56"/>
      <c r="Q5" s="56"/>
      <c r="R5" s="56"/>
      <c r="S5" s="56"/>
      <c r="T5" s="56"/>
      <c r="U5" s="56"/>
      <c r="V5" s="6"/>
    </row>
    <row r="6" spans="1:24" ht="19.5" thickBot="1" x14ac:dyDescent="0.35">
      <c r="A6" s="81"/>
      <c r="B6" s="40"/>
      <c r="C6" s="322" t="s">
        <v>48</v>
      </c>
      <c r="D6" s="323"/>
      <c r="E6" s="323"/>
      <c r="F6" s="323"/>
      <c r="G6" s="323"/>
      <c r="H6" s="323"/>
      <c r="I6" s="323"/>
      <c r="J6" s="323"/>
      <c r="K6" s="323"/>
      <c r="L6" s="323"/>
      <c r="M6" s="323"/>
      <c r="N6" s="323"/>
      <c r="O6" s="323"/>
      <c r="P6" s="323"/>
      <c r="Q6" s="323"/>
      <c r="R6" s="323"/>
      <c r="S6" s="323"/>
      <c r="T6" s="323"/>
      <c r="U6" s="324"/>
      <c r="V6" s="32"/>
    </row>
    <row r="7" spans="1:24" x14ac:dyDescent="0.25">
      <c r="B7" s="92"/>
      <c r="C7" s="93"/>
      <c r="D7" s="2"/>
      <c r="E7" s="56"/>
      <c r="F7" s="56"/>
      <c r="G7" s="56"/>
      <c r="H7" s="56"/>
      <c r="I7" s="56"/>
      <c r="J7" s="56"/>
      <c r="K7" s="56"/>
      <c r="L7" s="56"/>
      <c r="M7" s="56"/>
      <c r="N7" s="56"/>
      <c r="O7" s="56"/>
      <c r="P7" s="56"/>
      <c r="Q7" s="56"/>
      <c r="R7" s="56"/>
      <c r="S7" s="56"/>
      <c r="T7" s="56"/>
      <c r="U7" s="56"/>
      <c r="V7" s="4"/>
    </row>
    <row r="8" spans="1:24" ht="24" thickBot="1" x14ac:dyDescent="0.4">
      <c r="B8" s="92"/>
      <c r="C8" s="271" t="s">
        <v>105</v>
      </c>
      <c r="D8" s="3"/>
      <c r="E8" s="56"/>
      <c r="F8" s="56"/>
      <c r="G8" s="56"/>
      <c r="H8" s="56"/>
      <c r="I8" s="56"/>
      <c r="J8" s="56"/>
      <c r="K8" s="56"/>
      <c r="L8" s="56"/>
      <c r="M8" s="56"/>
      <c r="N8" s="56"/>
      <c r="O8" s="56"/>
      <c r="P8" s="56"/>
      <c r="Q8" s="56"/>
      <c r="R8" s="56"/>
      <c r="S8" s="56"/>
      <c r="T8" s="56"/>
      <c r="U8" s="56"/>
      <c r="V8" s="4"/>
    </row>
    <row r="9" spans="1:24" s="50" customFormat="1" x14ac:dyDescent="0.25">
      <c r="B9" s="94"/>
      <c r="C9" s="100"/>
      <c r="D9" s="101"/>
      <c r="E9" s="397" t="s">
        <v>55</v>
      </c>
      <c r="F9" s="397" t="s">
        <v>54</v>
      </c>
      <c r="G9" s="102" t="s">
        <v>33</v>
      </c>
      <c r="H9" s="101"/>
      <c r="I9" s="101"/>
      <c r="J9" s="101"/>
      <c r="K9" s="101"/>
      <c r="L9" s="101"/>
      <c r="M9" s="101"/>
      <c r="N9" s="101"/>
      <c r="O9" s="101"/>
      <c r="P9" s="101"/>
      <c r="Q9" s="101"/>
      <c r="R9" s="101"/>
      <c r="S9" s="101"/>
      <c r="T9" s="101"/>
      <c r="U9" s="103"/>
      <c r="V9" s="95"/>
    </row>
    <row r="10" spans="1:24" s="91" customFormat="1" x14ac:dyDescent="0.25">
      <c r="B10" s="96"/>
      <c r="C10" s="104"/>
      <c r="D10" s="111" t="s">
        <v>53</v>
      </c>
      <c r="E10" s="398"/>
      <c r="F10" s="398"/>
      <c r="G10" s="115">
        <v>1</v>
      </c>
      <c r="H10" s="116">
        <v>2</v>
      </c>
      <c r="I10" s="116">
        <v>3</v>
      </c>
      <c r="J10" s="116">
        <v>4</v>
      </c>
      <c r="K10" s="116">
        <v>5</v>
      </c>
      <c r="L10" s="116">
        <v>6</v>
      </c>
      <c r="M10" s="116">
        <v>7</v>
      </c>
      <c r="N10" s="116">
        <v>8</v>
      </c>
      <c r="O10" s="116">
        <v>9</v>
      </c>
      <c r="P10" s="116">
        <v>10</v>
      </c>
      <c r="Q10" s="116">
        <v>11</v>
      </c>
      <c r="R10" s="116">
        <v>12</v>
      </c>
      <c r="S10" s="116">
        <v>13</v>
      </c>
      <c r="T10" s="116">
        <v>14</v>
      </c>
      <c r="U10" s="117">
        <v>15</v>
      </c>
      <c r="V10" s="97"/>
    </row>
    <row r="11" spans="1:24" x14ac:dyDescent="0.25">
      <c r="B11" s="92"/>
      <c r="C11" s="399" t="s">
        <v>51</v>
      </c>
      <c r="D11" s="105" t="str">
        <f>IF(LEN('2 - Budget Overview'!C21)&gt;0,'2 - Budget Overview'!C21,"")</f>
        <v/>
      </c>
      <c r="E11" s="112">
        <f>'2 - Budget Overview'!G21</f>
        <v>0</v>
      </c>
      <c r="F11" s="112">
        <f>E11-SUM(G11:U11)</f>
        <v>0</v>
      </c>
      <c r="G11" s="140"/>
      <c r="H11" s="125"/>
      <c r="I11" s="125"/>
      <c r="J11" s="125"/>
      <c r="K11" s="125"/>
      <c r="L11" s="125"/>
      <c r="M11" s="125"/>
      <c r="N11" s="125"/>
      <c r="O11" s="125"/>
      <c r="P11" s="125"/>
      <c r="Q11" s="125"/>
      <c r="R11" s="125"/>
      <c r="S11" s="125"/>
      <c r="T11" s="125"/>
      <c r="U11" s="141"/>
      <c r="V11" s="4"/>
    </row>
    <row r="12" spans="1:24" x14ac:dyDescent="0.25">
      <c r="B12" s="92"/>
      <c r="C12" s="400"/>
      <c r="D12" s="107" t="str">
        <f>IF(LEN('2 - Budget Overview'!C22)&gt;0,'2 - Budget Overview'!C22,"")</f>
        <v/>
      </c>
      <c r="E12" s="113">
        <f>'2 - Budget Overview'!G22</f>
        <v>0</v>
      </c>
      <c r="F12" s="113">
        <f t="shared" ref="F12:F40" si="0">E12-SUM(G12:U12)</f>
        <v>0</v>
      </c>
      <c r="G12" s="142"/>
      <c r="H12" s="128"/>
      <c r="I12" s="128"/>
      <c r="J12" s="128"/>
      <c r="K12" s="128"/>
      <c r="L12" s="128"/>
      <c r="M12" s="128"/>
      <c r="N12" s="128"/>
      <c r="O12" s="128"/>
      <c r="P12" s="128"/>
      <c r="Q12" s="128"/>
      <c r="R12" s="128"/>
      <c r="S12" s="128"/>
      <c r="T12" s="128"/>
      <c r="U12" s="143"/>
      <c r="V12" s="4"/>
      <c r="X12" s="46"/>
    </row>
    <row r="13" spans="1:24" x14ac:dyDescent="0.25">
      <c r="B13" s="92"/>
      <c r="C13" s="400"/>
      <c r="D13" s="107" t="str">
        <f>IF(LEN('2 - Budget Overview'!C23)&gt;0,'2 - Budget Overview'!C23,"")</f>
        <v/>
      </c>
      <c r="E13" s="113">
        <f>'2 - Budget Overview'!G23</f>
        <v>0</v>
      </c>
      <c r="F13" s="113">
        <f t="shared" si="0"/>
        <v>0</v>
      </c>
      <c r="G13" s="142"/>
      <c r="H13" s="128"/>
      <c r="I13" s="128"/>
      <c r="J13" s="128"/>
      <c r="K13" s="128"/>
      <c r="L13" s="128"/>
      <c r="M13" s="128"/>
      <c r="N13" s="128"/>
      <c r="O13" s="128"/>
      <c r="P13" s="128"/>
      <c r="Q13" s="128"/>
      <c r="R13" s="128"/>
      <c r="S13" s="128"/>
      <c r="T13" s="128"/>
      <c r="U13" s="143"/>
      <c r="V13" s="4"/>
    </row>
    <row r="14" spans="1:24" x14ac:dyDescent="0.25">
      <c r="B14" s="92"/>
      <c r="C14" s="400"/>
      <c r="D14" s="107" t="str">
        <f>IF(LEN('2 - Budget Overview'!C24)&gt;0,'2 - Budget Overview'!C24,"")</f>
        <v/>
      </c>
      <c r="E14" s="113">
        <f>'2 - Budget Overview'!G24</f>
        <v>0</v>
      </c>
      <c r="F14" s="113">
        <f t="shared" si="0"/>
        <v>0</v>
      </c>
      <c r="G14" s="142"/>
      <c r="H14" s="128"/>
      <c r="I14" s="128"/>
      <c r="J14" s="128"/>
      <c r="K14" s="128"/>
      <c r="L14" s="128"/>
      <c r="M14" s="128"/>
      <c r="N14" s="128"/>
      <c r="O14" s="128"/>
      <c r="P14" s="128"/>
      <c r="Q14" s="128"/>
      <c r="R14" s="128"/>
      <c r="S14" s="128"/>
      <c r="T14" s="128"/>
      <c r="U14" s="143"/>
      <c r="V14" s="4"/>
    </row>
    <row r="15" spans="1:24" x14ac:dyDescent="0.25">
      <c r="B15" s="92"/>
      <c r="C15" s="402"/>
      <c r="D15" s="107" t="str">
        <f>IF(LEN('2 - Budget Overview'!C25)&gt;0,'2 - Budget Overview'!C25,"")</f>
        <v/>
      </c>
      <c r="E15" s="113">
        <f>'2 - Budget Overview'!G25</f>
        <v>0</v>
      </c>
      <c r="F15" s="113">
        <f t="shared" ref="F15:F19" si="1">E15-SUM(G15:U15)</f>
        <v>0</v>
      </c>
      <c r="G15" s="142"/>
      <c r="H15" s="128"/>
      <c r="I15" s="128"/>
      <c r="J15" s="128"/>
      <c r="K15" s="128"/>
      <c r="L15" s="128"/>
      <c r="M15" s="128"/>
      <c r="N15" s="128"/>
      <c r="O15" s="128"/>
      <c r="P15" s="128"/>
      <c r="Q15" s="128"/>
      <c r="R15" s="128"/>
      <c r="S15" s="128"/>
      <c r="T15" s="128"/>
      <c r="U15" s="143"/>
      <c r="V15" s="4"/>
      <c r="X15" s="46"/>
    </row>
    <row r="16" spans="1:24" x14ac:dyDescent="0.25">
      <c r="B16" s="92"/>
      <c r="C16" s="402"/>
      <c r="D16" s="107" t="str">
        <f>IF(LEN('2 - Budget Overview'!C26)&gt;0,'2 - Budget Overview'!C26,"")</f>
        <v/>
      </c>
      <c r="E16" s="113">
        <f>'2 - Budget Overview'!G26</f>
        <v>0</v>
      </c>
      <c r="F16" s="113">
        <f t="shared" si="1"/>
        <v>0</v>
      </c>
      <c r="G16" s="142"/>
      <c r="H16" s="128"/>
      <c r="I16" s="128"/>
      <c r="J16" s="128"/>
      <c r="K16" s="128"/>
      <c r="L16" s="128"/>
      <c r="M16" s="128"/>
      <c r="N16" s="128"/>
      <c r="O16" s="128"/>
      <c r="P16" s="128"/>
      <c r="Q16" s="128"/>
      <c r="R16" s="128"/>
      <c r="S16" s="128"/>
      <c r="T16" s="128"/>
      <c r="U16" s="143"/>
      <c r="V16" s="4"/>
    </row>
    <row r="17" spans="2:24" x14ac:dyDescent="0.25">
      <c r="B17" s="92"/>
      <c r="C17" s="402"/>
      <c r="D17" s="107" t="str">
        <f>IF(LEN('2 - Budget Overview'!C27)&gt;0,'2 - Budget Overview'!C27,"")</f>
        <v/>
      </c>
      <c r="E17" s="113">
        <f>'2 - Budget Overview'!G27</f>
        <v>0</v>
      </c>
      <c r="F17" s="113">
        <f t="shared" ref="F17:F18" si="2">E17-SUM(G17:U17)</f>
        <v>0</v>
      </c>
      <c r="G17" s="142"/>
      <c r="H17" s="128"/>
      <c r="I17" s="128"/>
      <c r="J17" s="128"/>
      <c r="K17" s="128"/>
      <c r="L17" s="128"/>
      <c r="M17" s="128"/>
      <c r="N17" s="128"/>
      <c r="O17" s="128"/>
      <c r="P17" s="128"/>
      <c r="Q17" s="128"/>
      <c r="R17" s="128"/>
      <c r="S17" s="128"/>
      <c r="T17" s="128"/>
      <c r="U17" s="143"/>
      <c r="V17" s="4"/>
      <c r="X17" s="46"/>
    </row>
    <row r="18" spans="2:24" x14ac:dyDescent="0.25">
      <c r="B18" s="92"/>
      <c r="C18" s="402"/>
      <c r="D18" s="107" t="str">
        <f>IF(LEN('2 - Budget Overview'!C28)&gt;0,'2 - Budget Overview'!C28,"")</f>
        <v/>
      </c>
      <c r="E18" s="113">
        <f>'2 - Budget Overview'!G28</f>
        <v>0</v>
      </c>
      <c r="F18" s="113">
        <f t="shared" si="2"/>
        <v>0</v>
      </c>
      <c r="G18" s="142"/>
      <c r="H18" s="128"/>
      <c r="I18" s="128"/>
      <c r="J18" s="128"/>
      <c r="K18" s="128"/>
      <c r="L18" s="128"/>
      <c r="M18" s="128"/>
      <c r="N18" s="128"/>
      <c r="O18" s="128"/>
      <c r="P18" s="128"/>
      <c r="Q18" s="128"/>
      <c r="R18" s="128"/>
      <c r="S18" s="128"/>
      <c r="T18" s="128"/>
      <c r="U18" s="143"/>
      <c r="V18" s="4"/>
    </row>
    <row r="19" spans="2:24" x14ac:dyDescent="0.25">
      <c r="B19" s="92"/>
      <c r="C19" s="402"/>
      <c r="D19" s="107" t="str">
        <f>IF(LEN('2 - Budget Overview'!C29)&gt;0,'2 - Budget Overview'!C29,"")</f>
        <v/>
      </c>
      <c r="E19" s="113">
        <f>'2 - Budget Overview'!G29</f>
        <v>0</v>
      </c>
      <c r="F19" s="113">
        <f t="shared" si="1"/>
        <v>0</v>
      </c>
      <c r="G19" s="142"/>
      <c r="H19" s="128"/>
      <c r="I19" s="128"/>
      <c r="J19" s="128"/>
      <c r="K19" s="128"/>
      <c r="L19" s="128"/>
      <c r="M19" s="128"/>
      <c r="N19" s="128"/>
      <c r="O19" s="128"/>
      <c r="P19" s="128"/>
      <c r="Q19" s="128"/>
      <c r="R19" s="128"/>
      <c r="S19" s="128"/>
      <c r="T19" s="128"/>
      <c r="U19" s="143"/>
      <c r="V19" s="4"/>
    </row>
    <row r="20" spans="2:24" x14ac:dyDescent="0.25">
      <c r="B20" s="92"/>
      <c r="C20" s="401"/>
      <c r="D20" s="109" t="str">
        <f>IF(LEN('2 - Budget Overview'!C30)&gt;0,'2 - Budget Overview'!C30,"")</f>
        <v/>
      </c>
      <c r="E20" s="114">
        <f>'2 - Budget Overview'!G30</f>
        <v>0</v>
      </c>
      <c r="F20" s="114">
        <f t="shared" si="0"/>
        <v>0</v>
      </c>
      <c r="G20" s="144"/>
      <c r="H20" s="145"/>
      <c r="I20" s="145"/>
      <c r="J20" s="145"/>
      <c r="K20" s="145"/>
      <c r="L20" s="145"/>
      <c r="M20" s="145"/>
      <c r="N20" s="145"/>
      <c r="O20" s="145"/>
      <c r="P20" s="145"/>
      <c r="Q20" s="145"/>
      <c r="R20" s="145"/>
      <c r="S20" s="145"/>
      <c r="T20" s="145"/>
      <c r="U20" s="146"/>
      <c r="V20" s="4"/>
    </row>
    <row r="21" spans="2:24" x14ac:dyDescent="0.25">
      <c r="B21" s="92"/>
      <c r="C21" s="399" t="s">
        <v>50</v>
      </c>
      <c r="D21" s="105" t="str">
        <f>IF(LEN('2 - Budget Overview'!C36)&gt;0,'2 - Budget Overview'!C36,"")</f>
        <v/>
      </c>
      <c r="E21" s="112">
        <f>'2 - Budget Overview'!G36</f>
        <v>0</v>
      </c>
      <c r="F21" s="112">
        <f t="shared" si="0"/>
        <v>0</v>
      </c>
      <c r="G21" s="140"/>
      <c r="H21" s="125"/>
      <c r="I21" s="125"/>
      <c r="J21" s="125"/>
      <c r="K21" s="125"/>
      <c r="L21" s="125"/>
      <c r="M21" s="125"/>
      <c r="N21" s="125"/>
      <c r="O21" s="125"/>
      <c r="P21" s="125"/>
      <c r="Q21" s="125"/>
      <c r="R21" s="125"/>
      <c r="S21" s="125"/>
      <c r="T21" s="125"/>
      <c r="U21" s="141"/>
      <c r="V21" s="4"/>
    </row>
    <row r="22" spans="2:24" x14ac:dyDescent="0.25">
      <c r="B22" s="92"/>
      <c r="C22" s="400"/>
      <c r="D22" s="107" t="str">
        <f>IF(LEN('2 - Budget Overview'!C37)&gt;0,'2 - Budget Overview'!C37,"")</f>
        <v/>
      </c>
      <c r="E22" s="113">
        <f>'2 - Budget Overview'!G37</f>
        <v>0</v>
      </c>
      <c r="F22" s="113">
        <f t="shared" si="0"/>
        <v>0</v>
      </c>
      <c r="G22" s="142"/>
      <c r="H22" s="128"/>
      <c r="I22" s="128"/>
      <c r="J22" s="128"/>
      <c r="K22" s="128"/>
      <c r="L22" s="128"/>
      <c r="M22" s="128"/>
      <c r="N22" s="128"/>
      <c r="O22" s="128"/>
      <c r="P22" s="128"/>
      <c r="Q22" s="128"/>
      <c r="R22" s="128"/>
      <c r="S22" s="128"/>
      <c r="T22" s="128"/>
      <c r="U22" s="143"/>
      <c r="V22" s="4"/>
    </row>
    <row r="23" spans="2:24" x14ac:dyDescent="0.25">
      <c r="B23" s="92"/>
      <c r="C23" s="400"/>
      <c r="D23" s="107" t="str">
        <f>IF(LEN('2 - Budget Overview'!C38)&gt;0,'2 - Budget Overview'!C38,"")</f>
        <v/>
      </c>
      <c r="E23" s="113">
        <f>'2 - Budget Overview'!G38</f>
        <v>0</v>
      </c>
      <c r="F23" s="113">
        <f t="shared" si="0"/>
        <v>0</v>
      </c>
      <c r="G23" s="142"/>
      <c r="H23" s="128"/>
      <c r="I23" s="128"/>
      <c r="J23" s="128"/>
      <c r="K23" s="128"/>
      <c r="L23" s="128"/>
      <c r="M23" s="128"/>
      <c r="N23" s="128"/>
      <c r="O23" s="128"/>
      <c r="P23" s="128"/>
      <c r="Q23" s="128"/>
      <c r="R23" s="128"/>
      <c r="S23" s="128"/>
      <c r="T23" s="128"/>
      <c r="U23" s="143"/>
      <c r="V23" s="4"/>
    </row>
    <row r="24" spans="2:24" x14ac:dyDescent="0.25">
      <c r="B24" s="92"/>
      <c r="C24" s="400"/>
      <c r="D24" s="107" t="str">
        <f>IF(LEN('2 - Budget Overview'!C39)&gt;0,'2 - Budget Overview'!C39,"")</f>
        <v/>
      </c>
      <c r="E24" s="113">
        <f>'2 - Budget Overview'!G39</f>
        <v>0</v>
      </c>
      <c r="F24" s="113">
        <f t="shared" si="0"/>
        <v>0</v>
      </c>
      <c r="G24" s="142"/>
      <c r="H24" s="128"/>
      <c r="I24" s="128"/>
      <c r="J24" s="128"/>
      <c r="K24" s="128"/>
      <c r="L24" s="128"/>
      <c r="M24" s="128"/>
      <c r="N24" s="128"/>
      <c r="O24" s="128"/>
      <c r="P24" s="128"/>
      <c r="Q24" s="128"/>
      <c r="R24" s="128"/>
      <c r="S24" s="128"/>
      <c r="T24" s="128"/>
      <c r="U24" s="143"/>
      <c r="V24" s="4"/>
    </row>
    <row r="25" spans="2:24" x14ac:dyDescent="0.25">
      <c r="B25" s="92"/>
      <c r="C25" s="400"/>
      <c r="D25" s="107" t="str">
        <f>IF(LEN('2 - Budget Overview'!C40)&gt;0,'2 - Budget Overview'!C40,"")</f>
        <v/>
      </c>
      <c r="E25" s="113">
        <f>'2 - Budget Overview'!G40</f>
        <v>0</v>
      </c>
      <c r="F25" s="113">
        <f t="shared" si="0"/>
        <v>0</v>
      </c>
      <c r="G25" s="142"/>
      <c r="H25" s="128"/>
      <c r="I25" s="128"/>
      <c r="J25" s="128"/>
      <c r="K25" s="128"/>
      <c r="L25" s="128"/>
      <c r="M25" s="128"/>
      <c r="N25" s="128"/>
      <c r="O25" s="128"/>
      <c r="P25" s="128"/>
      <c r="Q25" s="128"/>
      <c r="R25" s="128"/>
      <c r="S25" s="128"/>
      <c r="T25" s="128"/>
      <c r="U25" s="143"/>
      <c r="V25" s="4"/>
    </row>
    <row r="26" spans="2:24" x14ac:dyDescent="0.25">
      <c r="B26" s="92"/>
      <c r="C26" s="400"/>
      <c r="D26" s="107" t="str">
        <f>IF(LEN('2 - Budget Overview'!C41)&gt;0,'2 - Budget Overview'!C41,"")</f>
        <v/>
      </c>
      <c r="E26" s="113">
        <f>'2 - Budget Overview'!G41</f>
        <v>0</v>
      </c>
      <c r="F26" s="113">
        <f t="shared" si="0"/>
        <v>0</v>
      </c>
      <c r="G26" s="142"/>
      <c r="H26" s="128"/>
      <c r="I26" s="128"/>
      <c r="J26" s="128"/>
      <c r="K26" s="128"/>
      <c r="L26" s="128"/>
      <c r="M26" s="128"/>
      <c r="N26" s="128"/>
      <c r="O26" s="128"/>
      <c r="P26" s="128"/>
      <c r="Q26" s="128"/>
      <c r="R26" s="128"/>
      <c r="S26" s="128"/>
      <c r="T26" s="128"/>
      <c r="U26" s="143"/>
      <c r="V26" s="4"/>
    </row>
    <row r="27" spans="2:24" x14ac:dyDescent="0.25">
      <c r="B27" s="92"/>
      <c r="C27" s="400"/>
      <c r="D27" s="107" t="str">
        <f>IF(LEN('2 - Budget Overview'!C42)&gt;0,'2 - Budget Overview'!C42,"")</f>
        <v/>
      </c>
      <c r="E27" s="113">
        <f>'2 - Budget Overview'!G42</f>
        <v>0</v>
      </c>
      <c r="F27" s="113">
        <f t="shared" si="0"/>
        <v>0</v>
      </c>
      <c r="G27" s="142"/>
      <c r="H27" s="128"/>
      <c r="I27" s="128"/>
      <c r="J27" s="128"/>
      <c r="K27" s="128"/>
      <c r="L27" s="128"/>
      <c r="M27" s="128"/>
      <c r="N27" s="128"/>
      <c r="O27" s="128"/>
      <c r="P27" s="128"/>
      <c r="Q27" s="128"/>
      <c r="R27" s="128"/>
      <c r="S27" s="128"/>
      <c r="T27" s="128"/>
      <c r="U27" s="143"/>
      <c r="V27" s="4"/>
    </row>
    <row r="28" spans="2:24" x14ac:dyDescent="0.25">
      <c r="B28" s="92"/>
      <c r="C28" s="400"/>
      <c r="D28" s="107" t="str">
        <f>IF(LEN('2 - Budget Overview'!C43)&gt;0,'2 - Budget Overview'!C43,"")</f>
        <v/>
      </c>
      <c r="E28" s="113">
        <f>'2 - Budget Overview'!G43</f>
        <v>0</v>
      </c>
      <c r="F28" s="113">
        <f t="shared" si="0"/>
        <v>0</v>
      </c>
      <c r="G28" s="142"/>
      <c r="H28" s="128"/>
      <c r="I28" s="128"/>
      <c r="J28" s="128"/>
      <c r="K28" s="128"/>
      <c r="L28" s="128"/>
      <c r="M28" s="128"/>
      <c r="N28" s="128"/>
      <c r="O28" s="128"/>
      <c r="P28" s="128"/>
      <c r="Q28" s="128"/>
      <c r="R28" s="128"/>
      <c r="S28" s="128"/>
      <c r="T28" s="128"/>
      <c r="U28" s="143"/>
      <c r="V28" s="4"/>
    </row>
    <row r="29" spans="2:24" x14ac:dyDescent="0.25">
      <c r="B29" s="92"/>
      <c r="C29" s="400"/>
      <c r="D29" s="107" t="str">
        <f>IF(LEN('2 - Budget Overview'!C44)&gt;0,'2 - Budget Overview'!C44,"")</f>
        <v/>
      </c>
      <c r="E29" s="113">
        <f>'2 - Budget Overview'!G44</f>
        <v>0</v>
      </c>
      <c r="F29" s="113">
        <f t="shared" si="0"/>
        <v>0</v>
      </c>
      <c r="G29" s="142"/>
      <c r="H29" s="128"/>
      <c r="I29" s="128"/>
      <c r="J29" s="128"/>
      <c r="K29" s="128"/>
      <c r="L29" s="128"/>
      <c r="M29" s="128"/>
      <c r="N29" s="128"/>
      <c r="O29" s="128"/>
      <c r="P29" s="128"/>
      <c r="Q29" s="128"/>
      <c r="R29" s="128"/>
      <c r="S29" s="128"/>
      <c r="T29" s="128"/>
      <c r="U29" s="143"/>
      <c r="V29" s="4"/>
    </row>
    <row r="30" spans="2:24" x14ac:dyDescent="0.25">
      <c r="B30" s="92"/>
      <c r="C30" s="401"/>
      <c r="D30" s="109" t="str">
        <f>IF(LEN('2 - Budget Overview'!C45)&gt;0,'2 - Budget Overview'!C45,"")</f>
        <v/>
      </c>
      <c r="E30" s="114">
        <f>'2 - Budget Overview'!G45</f>
        <v>0</v>
      </c>
      <c r="F30" s="114">
        <f t="shared" si="0"/>
        <v>0</v>
      </c>
      <c r="G30" s="144"/>
      <c r="H30" s="145"/>
      <c r="I30" s="145"/>
      <c r="J30" s="145"/>
      <c r="K30" s="145"/>
      <c r="L30" s="145"/>
      <c r="M30" s="145"/>
      <c r="N30" s="145"/>
      <c r="O30" s="145"/>
      <c r="P30" s="145"/>
      <c r="Q30" s="145"/>
      <c r="R30" s="145"/>
      <c r="S30" s="145"/>
      <c r="T30" s="145"/>
      <c r="U30" s="146"/>
      <c r="V30" s="4"/>
    </row>
    <row r="31" spans="2:24" x14ac:dyDescent="0.25">
      <c r="B31" s="92"/>
      <c r="C31" s="399" t="s">
        <v>49</v>
      </c>
      <c r="D31" s="105" t="str">
        <f>IF(LEN('2 - Budget Overview'!C51)&gt;0,'2 - Budget Overview'!C51,"")</f>
        <v/>
      </c>
      <c r="E31" s="118">
        <f>'2 - Budget Overview'!J51</f>
        <v>0</v>
      </c>
      <c r="F31" s="118">
        <f t="shared" si="0"/>
        <v>0</v>
      </c>
      <c r="G31" s="140"/>
      <c r="H31" s="125"/>
      <c r="I31" s="125"/>
      <c r="J31" s="125"/>
      <c r="K31" s="125"/>
      <c r="L31" s="125"/>
      <c r="M31" s="125"/>
      <c r="N31" s="125"/>
      <c r="O31" s="125"/>
      <c r="P31" s="125"/>
      <c r="Q31" s="125"/>
      <c r="R31" s="125"/>
      <c r="S31" s="125"/>
      <c r="T31" s="125"/>
      <c r="U31" s="141"/>
      <c r="V31" s="4"/>
    </row>
    <row r="32" spans="2:24" x14ac:dyDescent="0.25">
      <c r="B32" s="92"/>
      <c r="C32" s="400"/>
      <c r="D32" s="107" t="str">
        <f>IF(LEN('2 - Budget Overview'!C52)&gt;0,'2 - Budget Overview'!C52,"")</f>
        <v/>
      </c>
      <c r="E32" s="119">
        <f>'2 - Budget Overview'!J52</f>
        <v>0</v>
      </c>
      <c r="F32" s="119">
        <f t="shared" si="0"/>
        <v>0</v>
      </c>
      <c r="G32" s="142"/>
      <c r="H32" s="128"/>
      <c r="I32" s="128"/>
      <c r="J32" s="128"/>
      <c r="K32" s="128"/>
      <c r="L32" s="128"/>
      <c r="M32" s="128"/>
      <c r="N32" s="128"/>
      <c r="O32" s="128"/>
      <c r="P32" s="128"/>
      <c r="Q32" s="128"/>
      <c r="R32" s="128"/>
      <c r="S32" s="128"/>
      <c r="T32" s="128"/>
      <c r="U32" s="143"/>
      <c r="V32" s="4"/>
    </row>
    <row r="33" spans="2:32" x14ac:dyDescent="0.25">
      <c r="B33" s="92"/>
      <c r="C33" s="400"/>
      <c r="D33" s="107" t="str">
        <f>IF(LEN('2 - Budget Overview'!C53)&gt;0,'2 - Budget Overview'!C53,"")</f>
        <v/>
      </c>
      <c r="E33" s="119">
        <f>'2 - Budget Overview'!J53</f>
        <v>0</v>
      </c>
      <c r="F33" s="119">
        <f t="shared" si="0"/>
        <v>0</v>
      </c>
      <c r="G33" s="142"/>
      <c r="H33" s="128"/>
      <c r="I33" s="128"/>
      <c r="J33" s="128"/>
      <c r="K33" s="128"/>
      <c r="L33" s="128"/>
      <c r="M33" s="128"/>
      <c r="N33" s="128"/>
      <c r="O33" s="128"/>
      <c r="P33" s="128"/>
      <c r="Q33" s="128"/>
      <c r="R33" s="128"/>
      <c r="S33" s="128"/>
      <c r="T33" s="128"/>
      <c r="U33" s="143"/>
      <c r="V33" s="4"/>
    </row>
    <row r="34" spans="2:32" x14ac:dyDescent="0.25">
      <c r="B34" s="92"/>
      <c r="C34" s="400"/>
      <c r="D34" s="107" t="str">
        <f>IF(LEN('2 - Budget Overview'!C54)&gt;0,'2 - Budget Overview'!C54,"")</f>
        <v/>
      </c>
      <c r="E34" s="119">
        <f>'2 - Budget Overview'!J54</f>
        <v>0</v>
      </c>
      <c r="F34" s="119">
        <f t="shared" si="0"/>
        <v>0</v>
      </c>
      <c r="G34" s="142"/>
      <c r="H34" s="128"/>
      <c r="I34" s="128"/>
      <c r="J34" s="128"/>
      <c r="K34" s="128"/>
      <c r="L34" s="128"/>
      <c r="M34" s="128"/>
      <c r="N34" s="128"/>
      <c r="O34" s="128"/>
      <c r="P34" s="128"/>
      <c r="Q34" s="128"/>
      <c r="R34" s="128"/>
      <c r="S34" s="128"/>
      <c r="T34" s="128"/>
      <c r="U34" s="143"/>
      <c r="V34" s="4"/>
    </row>
    <row r="35" spans="2:32" x14ac:dyDescent="0.25">
      <c r="B35" s="92"/>
      <c r="C35" s="400"/>
      <c r="D35" s="107" t="str">
        <f>IF(LEN('2 - Budget Overview'!C55)&gt;0,'2 - Budget Overview'!C55,"")</f>
        <v/>
      </c>
      <c r="E35" s="119">
        <f>'2 - Budget Overview'!J55</f>
        <v>0</v>
      </c>
      <c r="F35" s="119">
        <f t="shared" si="0"/>
        <v>0</v>
      </c>
      <c r="G35" s="142"/>
      <c r="H35" s="128"/>
      <c r="I35" s="128"/>
      <c r="J35" s="128"/>
      <c r="K35" s="128"/>
      <c r="L35" s="128"/>
      <c r="M35" s="128"/>
      <c r="N35" s="128"/>
      <c r="O35" s="128"/>
      <c r="P35" s="128"/>
      <c r="Q35" s="128"/>
      <c r="R35" s="128"/>
      <c r="S35" s="128"/>
      <c r="T35" s="128"/>
      <c r="U35" s="143"/>
      <c r="V35" s="4"/>
    </row>
    <row r="36" spans="2:32" x14ac:dyDescent="0.25">
      <c r="B36" s="92"/>
      <c r="C36" s="400"/>
      <c r="D36" s="107" t="str">
        <f>IF(LEN('2 - Budget Overview'!C56)&gt;0,'2 - Budget Overview'!C56,"")</f>
        <v/>
      </c>
      <c r="E36" s="119">
        <f>'2 - Budget Overview'!J56</f>
        <v>0</v>
      </c>
      <c r="F36" s="119">
        <f t="shared" si="0"/>
        <v>0</v>
      </c>
      <c r="G36" s="142"/>
      <c r="H36" s="128"/>
      <c r="I36" s="128"/>
      <c r="J36" s="128"/>
      <c r="K36" s="128"/>
      <c r="L36" s="128"/>
      <c r="M36" s="128"/>
      <c r="N36" s="128"/>
      <c r="O36" s="128"/>
      <c r="P36" s="128"/>
      <c r="Q36" s="128"/>
      <c r="R36" s="128"/>
      <c r="S36" s="128"/>
      <c r="T36" s="128"/>
      <c r="U36" s="143"/>
      <c r="V36" s="4"/>
    </row>
    <row r="37" spans="2:32" x14ac:dyDescent="0.25">
      <c r="B37" s="92"/>
      <c r="C37" s="400"/>
      <c r="D37" s="107" t="str">
        <f>IF(LEN('2 - Budget Overview'!C57)&gt;0,'2 - Budget Overview'!C57,"")</f>
        <v/>
      </c>
      <c r="E37" s="119">
        <f>'2 - Budget Overview'!J57</f>
        <v>0</v>
      </c>
      <c r="F37" s="119">
        <f t="shared" si="0"/>
        <v>0</v>
      </c>
      <c r="G37" s="142"/>
      <c r="H37" s="128"/>
      <c r="I37" s="128"/>
      <c r="J37" s="128"/>
      <c r="K37" s="128"/>
      <c r="L37" s="128"/>
      <c r="M37" s="128"/>
      <c r="N37" s="128"/>
      <c r="O37" s="128"/>
      <c r="P37" s="128"/>
      <c r="Q37" s="128"/>
      <c r="R37" s="128"/>
      <c r="S37" s="128"/>
      <c r="T37" s="128"/>
      <c r="U37" s="143"/>
      <c r="V37" s="4"/>
    </row>
    <row r="38" spans="2:32" x14ac:dyDescent="0.25">
      <c r="B38" s="92"/>
      <c r="C38" s="400"/>
      <c r="D38" s="107" t="str">
        <f>IF(LEN('2 - Budget Overview'!C58)&gt;0,'2 - Budget Overview'!C58,"")</f>
        <v/>
      </c>
      <c r="E38" s="119">
        <f>'2 - Budget Overview'!J58</f>
        <v>0</v>
      </c>
      <c r="F38" s="119">
        <f t="shared" si="0"/>
        <v>0</v>
      </c>
      <c r="G38" s="142"/>
      <c r="H38" s="128"/>
      <c r="I38" s="128"/>
      <c r="J38" s="128"/>
      <c r="K38" s="128"/>
      <c r="L38" s="128"/>
      <c r="M38" s="128"/>
      <c r="N38" s="128"/>
      <c r="O38" s="128"/>
      <c r="P38" s="128"/>
      <c r="Q38" s="128"/>
      <c r="R38" s="128"/>
      <c r="S38" s="128"/>
      <c r="T38" s="128"/>
      <c r="U38" s="143"/>
      <c r="V38" s="4"/>
    </row>
    <row r="39" spans="2:32" x14ac:dyDescent="0.25">
      <c r="B39" s="92"/>
      <c r="C39" s="400"/>
      <c r="D39" s="107" t="str">
        <f>IF(LEN('2 - Budget Overview'!C59)&gt;0,'2 - Budget Overview'!C59,"")</f>
        <v/>
      </c>
      <c r="E39" s="119">
        <f>'2 - Budget Overview'!J59</f>
        <v>0</v>
      </c>
      <c r="F39" s="119">
        <f t="shared" si="0"/>
        <v>0</v>
      </c>
      <c r="G39" s="142"/>
      <c r="H39" s="128"/>
      <c r="I39" s="128"/>
      <c r="J39" s="128"/>
      <c r="K39" s="128"/>
      <c r="L39" s="128"/>
      <c r="M39" s="128"/>
      <c r="N39" s="128"/>
      <c r="O39" s="128"/>
      <c r="P39" s="128"/>
      <c r="Q39" s="128"/>
      <c r="R39" s="128"/>
      <c r="S39" s="128"/>
      <c r="T39" s="128"/>
      <c r="U39" s="143"/>
      <c r="V39" s="4"/>
    </row>
    <row r="40" spans="2:32" ht="15.75" thickBot="1" x14ac:dyDescent="0.3">
      <c r="B40" s="92"/>
      <c r="C40" s="403"/>
      <c r="D40" s="110" t="str">
        <f>IF(LEN('2 - Budget Overview'!C60)&gt;0,'2 - Budget Overview'!C60,"")</f>
        <v/>
      </c>
      <c r="E40" s="120">
        <f>'2 - Budget Overview'!J60</f>
        <v>0</v>
      </c>
      <c r="F40" s="120">
        <f t="shared" si="0"/>
        <v>0</v>
      </c>
      <c r="G40" s="147"/>
      <c r="H40" s="148"/>
      <c r="I40" s="148"/>
      <c r="J40" s="148"/>
      <c r="K40" s="148"/>
      <c r="L40" s="148"/>
      <c r="M40" s="148"/>
      <c r="N40" s="148"/>
      <c r="O40" s="148"/>
      <c r="P40" s="148"/>
      <c r="Q40" s="148"/>
      <c r="R40" s="148"/>
      <c r="S40" s="148"/>
      <c r="T40" s="148"/>
      <c r="U40" s="149"/>
      <c r="V40" s="4"/>
    </row>
    <row r="41" spans="2:32" x14ac:dyDescent="0.25">
      <c r="B41" s="98"/>
      <c r="C41" s="99"/>
      <c r="D41" s="7"/>
      <c r="E41" s="61"/>
      <c r="F41" s="61"/>
      <c r="G41" s="61"/>
      <c r="H41" s="61"/>
      <c r="I41" s="61"/>
      <c r="J41" s="61"/>
      <c r="K41" s="61"/>
      <c r="L41" s="61"/>
      <c r="M41" s="61"/>
      <c r="N41" s="61"/>
      <c r="O41" s="61"/>
      <c r="P41" s="61"/>
      <c r="Q41" s="61"/>
      <c r="R41" s="61"/>
      <c r="S41" s="61"/>
      <c r="T41" s="61"/>
      <c r="U41" s="61"/>
      <c r="V41" s="8"/>
    </row>
    <row r="43" spans="2:32" x14ac:dyDescent="0.25">
      <c r="C43" s="51"/>
      <c r="D43" s="51"/>
    </row>
    <row r="44" spans="2:32" x14ac:dyDescent="0.25">
      <c r="C44" s="51"/>
      <c r="D44" s="51"/>
      <c r="U44" s="396"/>
      <c r="V44" s="396"/>
      <c r="W44" s="396"/>
      <c r="X44" s="396"/>
      <c r="Y44" s="396"/>
      <c r="Z44" s="396"/>
      <c r="AA44" s="396"/>
      <c r="AB44" s="396"/>
      <c r="AC44" s="396"/>
      <c r="AD44" s="396"/>
      <c r="AE44" s="396"/>
      <c r="AF44" s="396"/>
    </row>
    <row r="45" spans="2:32" x14ac:dyDescent="0.25">
      <c r="C45" s="51"/>
      <c r="D45" s="51"/>
    </row>
    <row r="46" spans="2:32" x14ac:dyDescent="0.25">
      <c r="C46" s="51"/>
      <c r="D46" s="51"/>
    </row>
    <row r="47" spans="2:32" x14ac:dyDescent="0.25">
      <c r="C47" s="51"/>
      <c r="D47" s="51"/>
    </row>
    <row r="48" spans="2:32" x14ac:dyDescent="0.25">
      <c r="C48" s="51"/>
      <c r="D48" s="51"/>
    </row>
    <row r="49" spans="3:4" x14ac:dyDescent="0.25">
      <c r="C49" s="51"/>
      <c r="D49" s="51"/>
    </row>
    <row r="50" spans="3:4" x14ac:dyDescent="0.25">
      <c r="C50" s="51"/>
      <c r="D50" s="51"/>
    </row>
    <row r="51" spans="3:4" x14ac:dyDescent="0.25">
      <c r="C51" s="51"/>
      <c r="D51" s="51"/>
    </row>
    <row r="52" spans="3:4" x14ac:dyDescent="0.25">
      <c r="C52" s="51"/>
      <c r="D52" s="51"/>
    </row>
    <row r="53" spans="3:4" x14ac:dyDescent="0.25">
      <c r="C53" s="51"/>
      <c r="D53" s="51"/>
    </row>
    <row r="54" spans="3:4" x14ac:dyDescent="0.25">
      <c r="C54" s="51"/>
      <c r="D54" s="51"/>
    </row>
    <row r="55" spans="3:4" x14ac:dyDescent="0.25">
      <c r="C55" s="51"/>
      <c r="D55" s="51"/>
    </row>
    <row r="56" spans="3:4" x14ac:dyDescent="0.25">
      <c r="C56" s="51"/>
      <c r="D56" s="51"/>
    </row>
    <row r="57" spans="3:4" x14ac:dyDescent="0.25">
      <c r="C57" s="51"/>
      <c r="D57" s="51"/>
    </row>
    <row r="58" spans="3:4" x14ac:dyDescent="0.25">
      <c r="C58" s="51"/>
      <c r="D58" s="51"/>
    </row>
    <row r="59" spans="3:4" x14ac:dyDescent="0.25">
      <c r="C59" s="51"/>
      <c r="D59" s="51"/>
    </row>
    <row r="60" spans="3:4" x14ac:dyDescent="0.25">
      <c r="C60" s="51"/>
      <c r="D60" s="51"/>
    </row>
    <row r="61" spans="3:4" x14ac:dyDescent="0.25">
      <c r="C61" s="51"/>
      <c r="D61" s="51"/>
    </row>
    <row r="62" spans="3:4" x14ac:dyDescent="0.25">
      <c r="C62" s="51"/>
      <c r="D62" s="51"/>
    </row>
    <row r="63" spans="3:4" x14ac:dyDescent="0.25">
      <c r="C63" s="51"/>
      <c r="D63" s="51"/>
    </row>
    <row r="64" spans="3:4" x14ac:dyDescent="0.25">
      <c r="C64" s="51"/>
      <c r="D64" s="51"/>
    </row>
    <row r="65" spans="3:4" x14ac:dyDescent="0.25">
      <c r="C65" s="51"/>
      <c r="D65" s="51"/>
    </row>
    <row r="66" spans="3:4" x14ac:dyDescent="0.25">
      <c r="C66" s="51"/>
      <c r="D66" s="51"/>
    </row>
    <row r="67" spans="3:4" x14ac:dyDescent="0.25">
      <c r="C67" s="51"/>
      <c r="D67" s="51"/>
    </row>
    <row r="68" spans="3:4" x14ac:dyDescent="0.25">
      <c r="C68" s="51"/>
      <c r="D68" s="51"/>
    </row>
  </sheetData>
  <mergeCells count="7">
    <mergeCell ref="U44:AF44"/>
    <mergeCell ref="C6:U6"/>
    <mergeCell ref="F9:F10"/>
    <mergeCell ref="E9:E10"/>
    <mergeCell ref="C21:C30"/>
    <mergeCell ref="C11:C20"/>
    <mergeCell ref="C31:C40"/>
  </mergeCells>
  <conditionalFormatting sqref="F11:F14 F20:F40">
    <cfRule type="cellIs" dxfId="2" priority="3" operator="lessThan">
      <formula>0</formula>
    </cfRule>
  </conditionalFormatting>
  <conditionalFormatting sqref="F15:F16 F19">
    <cfRule type="cellIs" dxfId="1" priority="2" operator="lessThan">
      <formula>0</formula>
    </cfRule>
  </conditionalFormatting>
  <conditionalFormatting sqref="F17:F18">
    <cfRule type="cellIs" dxfId="0" priority="1" operator="lessThan">
      <formula>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79B-ED6B-4575-BBB2-44BADE81C438}">
  <sheetPr>
    <tabColor theme="1" tint="0.34998626667073579"/>
  </sheetPr>
  <dimension ref="B2:E31"/>
  <sheetViews>
    <sheetView showGridLines="0" workbookViewId="0">
      <selection activeCell="K38" sqref="K38"/>
    </sheetView>
  </sheetViews>
  <sheetFormatPr defaultRowHeight="15" x14ac:dyDescent="0.25"/>
  <cols>
    <col min="1" max="1" width="2.7109375" customWidth="1"/>
    <col min="2" max="2" width="10.7109375" customWidth="1"/>
    <col min="3" max="3" width="10.7109375" style="150" customWidth="1"/>
    <col min="4" max="4" width="15.7109375" customWidth="1"/>
    <col min="5" max="5" width="40.7109375" customWidth="1"/>
  </cols>
  <sheetData>
    <row r="2" spans="2:5" ht="30" x14ac:dyDescent="0.25">
      <c r="B2" s="155" t="s">
        <v>40</v>
      </c>
      <c r="C2" s="155" t="s">
        <v>73</v>
      </c>
      <c r="D2" s="155" t="s">
        <v>74</v>
      </c>
      <c r="E2" s="155" t="s">
        <v>41</v>
      </c>
    </row>
    <row r="3" spans="2:5" x14ac:dyDescent="0.25">
      <c r="B3" s="157"/>
      <c r="C3" s="157"/>
      <c r="D3" s="159"/>
      <c r="E3" s="160"/>
    </row>
    <row r="4" spans="2:5" x14ac:dyDescent="0.25">
      <c r="B4" s="157"/>
      <c r="C4" s="157"/>
      <c r="D4" s="159"/>
      <c r="E4" s="160"/>
    </row>
    <row r="5" spans="2:5" x14ac:dyDescent="0.25">
      <c r="B5" s="157"/>
      <c r="C5" s="157"/>
      <c r="D5" s="159"/>
      <c r="E5" s="160"/>
    </row>
    <row r="6" spans="2:5" x14ac:dyDescent="0.25">
      <c r="B6" s="157"/>
      <c r="C6" s="157"/>
      <c r="D6" s="159"/>
      <c r="E6" s="160"/>
    </row>
    <row r="7" spans="2:5" x14ac:dyDescent="0.25">
      <c r="B7" s="157"/>
      <c r="C7" s="157"/>
      <c r="D7" s="159"/>
      <c r="E7" s="160"/>
    </row>
    <row r="8" spans="2:5" x14ac:dyDescent="0.25">
      <c r="B8" s="157"/>
      <c r="C8" s="157"/>
      <c r="D8" s="159"/>
      <c r="E8" s="160"/>
    </row>
    <row r="9" spans="2:5" x14ac:dyDescent="0.25">
      <c r="B9" s="157"/>
      <c r="C9" s="157"/>
      <c r="D9" s="159"/>
      <c r="E9" s="160"/>
    </row>
    <row r="10" spans="2:5" x14ac:dyDescent="0.25">
      <c r="B10" s="157"/>
      <c r="C10" s="157"/>
      <c r="D10" s="159"/>
      <c r="E10" s="160"/>
    </row>
    <row r="11" spans="2:5" x14ac:dyDescent="0.25">
      <c r="B11" s="157"/>
      <c r="C11" s="157"/>
      <c r="D11" s="159"/>
      <c r="E11" s="160"/>
    </row>
    <row r="12" spans="2:5" x14ac:dyDescent="0.25">
      <c r="B12" s="157"/>
      <c r="C12" s="157"/>
      <c r="D12" s="159"/>
      <c r="E12" s="160"/>
    </row>
    <row r="13" spans="2:5" x14ac:dyDescent="0.25">
      <c r="B13" s="157"/>
      <c r="C13" s="157"/>
      <c r="D13" s="159"/>
      <c r="E13" s="160"/>
    </row>
    <row r="14" spans="2:5" x14ac:dyDescent="0.25">
      <c r="B14" s="157"/>
      <c r="C14" s="157"/>
      <c r="D14" s="159"/>
      <c r="E14" s="160"/>
    </row>
    <row r="15" spans="2:5" x14ac:dyDescent="0.25">
      <c r="B15" s="157"/>
      <c r="C15" s="157"/>
      <c r="D15" s="159"/>
      <c r="E15" s="160"/>
    </row>
    <row r="16" spans="2:5" x14ac:dyDescent="0.25">
      <c r="B16" s="157"/>
      <c r="C16" s="157"/>
      <c r="D16" s="159"/>
      <c r="E16" s="160"/>
    </row>
    <row r="17" spans="2:5" x14ac:dyDescent="0.25">
      <c r="B17" s="157"/>
      <c r="C17" s="157"/>
      <c r="D17" s="159"/>
      <c r="E17" s="160"/>
    </row>
    <row r="18" spans="2:5" x14ac:dyDescent="0.25">
      <c r="B18" s="157"/>
      <c r="C18" s="157"/>
      <c r="D18" s="159"/>
      <c r="E18" s="160"/>
    </row>
    <row r="19" spans="2:5" x14ac:dyDescent="0.25">
      <c r="B19" s="157"/>
      <c r="C19" s="157"/>
      <c r="D19" s="159"/>
      <c r="E19" s="160"/>
    </row>
    <row r="20" spans="2:5" x14ac:dyDescent="0.25">
      <c r="B20" s="157"/>
      <c r="C20" s="157"/>
      <c r="D20" s="159"/>
      <c r="E20" s="160"/>
    </row>
    <row r="21" spans="2:5" x14ac:dyDescent="0.25">
      <c r="B21" s="157"/>
      <c r="C21" s="157"/>
      <c r="D21" s="159"/>
      <c r="E21" s="160"/>
    </row>
    <row r="22" spans="2:5" x14ac:dyDescent="0.25">
      <c r="B22" s="157"/>
      <c r="C22" s="157"/>
      <c r="D22" s="159"/>
      <c r="E22" s="160"/>
    </row>
    <row r="23" spans="2:5" x14ac:dyDescent="0.25">
      <c r="B23" s="157"/>
      <c r="C23" s="157"/>
      <c r="D23" s="159"/>
      <c r="E23" s="160"/>
    </row>
    <row r="24" spans="2:5" x14ac:dyDescent="0.25">
      <c r="B24" s="157"/>
      <c r="C24" s="157"/>
      <c r="D24" s="159"/>
      <c r="E24" s="160"/>
    </row>
    <row r="25" spans="2:5" x14ac:dyDescent="0.25">
      <c r="B25" s="157"/>
      <c r="C25" s="157"/>
      <c r="D25" s="159"/>
      <c r="E25" s="160"/>
    </row>
    <row r="26" spans="2:5" x14ac:dyDescent="0.25">
      <c r="B26" s="157"/>
      <c r="C26" s="157"/>
      <c r="D26" s="159"/>
      <c r="E26" s="160"/>
    </row>
    <row r="27" spans="2:5" x14ac:dyDescent="0.25">
      <c r="B27" s="157"/>
      <c r="C27" s="157"/>
      <c r="D27" s="159"/>
      <c r="E27" s="160"/>
    </row>
    <row r="28" spans="2:5" x14ac:dyDescent="0.25">
      <c r="B28" s="157"/>
      <c r="C28" s="157"/>
      <c r="D28" s="159"/>
      <c r="E28" s="160"/>
    </row>
    <row r="29" spans="2:5" x14ac:dyDescent="0.25">
      <c r="B29" s="157"/>
      <c r="C29" s="157"/>
      <c r="D29" s="159"/>
      <c r="E29" s="160"/>
    </row>
    <row r="30" spans="2:5" x14ac:dyDescent="0.25">
      <c r="B30" s="157"/>
      <c r="C30" s="157"/>
      <c r="D30" s="159"/>
      <c r="E30" s="160"/>
    </row>
    <row r="31" spans="2:5" x14ac:dyDescent="0.25">
      <c r="B31" s="157"/>
      <c r="C31" s="157"/>
      <c r="D31" s="159"/>
      <c r="E31" s="16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256-7C57-4F09-969C-FE6A8A17EDF1}">
  <sheetPr>
    <tabColor theme="0" tint="-0.34998626667073579"/>
  </sheetPr>
  <dimension ref="B2:E23"/>
  <sheetViews>
    <sheetView showGridLines="0" workbookViewId="0">
      <selection activeCell="E30" sqref="E30"/>
    </sheetView>
  </sheetViews>
  <sheetFormatPr defaultRowHeight="15" x14ac:dyDescent="0.25"/>
  <cols>
    <col min="1" max="1" width="2.7109375" customWidth="1"/>
    <col min="2" max="2" width="15.7109375" style="151" customWidth="1"/>
    <col min="3" max="3" width="20.7109375" customWidth="1"/>
    <col min="4" max="5" width="20.7109375" style="151" customWidth="1"/>
  </cols>
  <sheetData>
    <row r="2" spans="2:5" s="154" customFormat="1" ht="30" x14ac:dyDescent="0.25">
      <c r="B2" s="155" t="str">
        <f>'1 - Milestones and Deliverables'!C15</f>
        <v>Milestone Number</v>
      </c>
      <c r="C2" s="156" t="str">
        <f>'1 - Milestones and Deliverables'!D15</f>
        <v>Milestone Name</v>
      </c>
      <c r="D2" s="155" t="str">
        <f>"Workplan Anticipated "&amp;'1 - Milestones and Deliverables'!F15</f>
        <v>Workplan Anticipated Completion Date</v>
      </c>
      <c r="E2" s="155" t="s">
        <v>57</v>
      </c>
    </row>
    <row r="3" spans="2:5" ht="15" customHeight="1" x14ac:dyDescent="0.25">
      <c r="B3" s="157">
        <f>'1 - Milestones and Deliverables'!C18</f>
        <v>1</v>
      </c>
      <c r="C3" s="158">
        <f>'1 - Milestones and Deliverables'!D18</f>
        <v>0</v>
      </c>
      <c r="D3" s="159">
        <f>'1 - Milestones and Deliverables'!F18</f>
        <v>0</v>
      </c>
      <c r="E3" s="160"/>
    </row>
    <row r="4" spans="2:5" ht="15" customHeight="1" x14ac:dyDescent="0.25">
      <c r="B4" s="157">
        <f>'1 - Milestones and Deliverables'!C19</f>
        <v>2</v>
      </c>
      <c r="C4" s="158">
        <f>'1 - Milestones and Deliverables'!D19</f>
        <v>0</v>
      </c>
      <c r="D4" s="159">
        <f>'1 - Milestones and Deliverables'!F19</f>
        <v>0</v>
      </c>
      <c r="E4" s="160"/>
    </row>
    <row r="5" spans="2:5" ht="15" customHeight="1" x14ac:dyDescent="0.25">
      <c r="B5" s="157">
        <f>'1 - Milestones and Deliverables'!C20</f>
        <v>3</v>
      </c>
      <c r="C5" s="158">
        <f>'1 - Milestones and Deliverables'!D20</f>
        <v>0</v>
      </c>
      <c r="D5" s="159">
        <f>'1 - Milestones and Deliverables'!F20</f>
        <v>0</v>
      </c>
      <c r="E5" s="160"/>
    </row>
    <row r="6" spans="2:5" ht="15" customHeight="1" x14ac:dyDescent="0.25">
      <c r="B6" s="157">
        <f>'1 - Milestones and Deliverables'!C21</f>
        <v>4</v>
      </c>
      <c r="C6" s="158">
        <f>'1 - Milestones and Deliverables'!D21</f>
        <v>0</v>
      </c>
      <c r="D6" s="159">
        <f>'1 - Milestones and Deliverables'!F21</f>
        <v>0</v>
      </c>
      <c r="E6" s="160"/>
    </row>
    <row r="7" spans="2:5" ht="15" customHeight="1" x14ac:dyDescent="0.25">
      <c r="B7" s="157">
        <f>'1 - Milestones and Deliverables'!C22</f>
        <v>5</v>
      </c>
      <c r="C7" s="158">
        <f>'1 - Milestones and Deliverables'!D22</f>
        <v>0</v>
      </c>
      <c r="D7" s="159">
        <f>'1 - Milestones and Deliverables'!F22</f>
        <v>0</v>
      </c>
      <c r="E7" s="160"/>
    </row>
    <row r="8" spans="2:5" ht="15" customHeight="1" x14ac:dyDescent="0.25">
      <c r="B8" s="157">
        <f>'1 - Milestones and Deliverables'!C23</f>
        <v>6</v>
      </c>
      <c r="C8" s="158">
        <f>'1 - Milestones and Deliverables'!D23</f>
        <v>0</v>
      </c>
      <c r="D8" s="159">
        <f>'1 - Milestones and Deliverables'!F23</f>
        <v>0</v>
      </c>
      <c r="E8" s="160"/>
    </row>
    <row r="9" spans="2:5" ht="15" customHeight="1" x14ac:dyDescent="0.25">
      <c r="B9" s="157">
        <f>'1 - Milestones and Deliverables'!C24</f>
        <v>7</v>
      </c>
      <c r="C9" s="158">
        <f>'1 - Milestones and Deliverables'!D24</f>
        <v>0</v>
      </c>
      <c r="D9" s="159">
        <f>'1 - Milestones and Deliverables'!F24</f>
        <v>0</v>
      </c>
      <c r="E9" s="160"/>
    </row>
    <row r="10" spans="2:5" ht="15" customHeight="1" x14ac:dyDescent="0.25">
      <c r="B10" s="157">
        <f>'1 - Milestones and Deliverables'!C25</f>
        <v>8</v>
      </c>
      <c r="C10" s="158">
        <f>'1 - Milestones and Deliverables'!D25</f>
        <v>0</v>
      </c>
      <c r="D10" s="159">
        <f>'1 - Milestones and Deliverables'!F25</f>
        <v>0</v>
      </c>
      <c r="E10" s="160"/>
    </row>
    <row r="11" spans="2:5" ht="15" customHeight="1" x14ac:dyDescent="0.25">
      <c r="B11" s="157">
        <f>'1 - Milestones and Deliverables'!C26</f>
        <v>9</v>
      </c>
      <c r="C11" s="158">
        <f>'1 - Milestones and Deliverables'!D26</f>
        <v>0</v>
      </c>
      <c r="D11" s="159">
        <f>'1 - Milestones and Deliverables'!F26</f>
        <v>0</v>
      </c>
      <c r="E11" s="160"/>
    </row>
    <row r="12" spans="2:5" ht="15" customHeight="1" x14ac:dyDescent="0.25">
      <c r="B12" s="157">
        <f>'1 - Milestones and Deliverables'!C27</f>
        <v>10</v>
      </c>
      <c r="C12" s="158">
        <f>'1 - Milestones and Deliverables'!D27</f>
        <v>0</v>
      </c>
      <c r="D12" s="159">
        <f>'1 - Milestones and Deliverables'!F27</f>
        <v>0</v>
      </c>
      <c r="E12" s="160"/>
    </row>
    <row r="13" spans="2:5" ht="15" customHeight="1" x14ac:dyDescent="0.25">
      <c r="B13" s="157">
        <f>'1 - Milestones and Deliverables'!C28</f>
        <v>11</v>
      </c>
      <c r="C13" s="158">
        <f>'1 - Milestones and Deliverables'!D28</f>
        <v>0</v>
      </c>
      <c r="D13" s="159">
        <f>'1 - Milestones and Deliverables'!F28</f>
        <v>0</v>
      </c>
      <c r="E13" s="160"/>
    </row>
    <row r="14" spans="2:5" ht="15" customHeight="1" x14ac:dyDescent="0.25">
      <c r="B14" s="157">
        <f>'1 - Milestones and Deliverables'!C29</f>
        <v>12</v>
      </c>
      <c r="C14" s="158">
        <f>'1 - Milestones and Deliverables'!D29</f>
        <v>0</v>
      </c>
      <c r="D14" s="159">
        <f>'1 - Milestones and Deliverables'!F29</f>
        <v>0</v>
      </c>
      <c r="E14" s="160"/>
    </row>
    <row r="15" spans="2:5" ht="15" customHeight="1" x14ac:dyDescent="0.25">
      <c r="B15" s="157">
        <f>'1 - Milestones and Deliverables'!C30</f>
        <v>13</v>
      </c>
      <c r="C15" s="158">
        <f>'1 - Milestones and Deliverables'!D30</f>
        <v>0</v>
      </c>
      <c r="D15" s="159">
        <f>'1 - Milestones and Deliverables'!F30</f>
        <v>0</v>
      </c>
      <c r="E15" s="160"/>
    </row>
    <row r="16" spans="2:5" ht="15" customHeight="1" x14ac:dyDescent="0.25">
      <c r="B16" s="157">
        <f>'1 - Milestones and Deliverables'!C31</f>
        <v>14</v>
      </c>
      <c r="C16" s="158">
        <f>'1 - Milestones and Deliverables'!D31</f>
        <v>0</v>
      </c>
      <c r="D16" s="159">
        <f>'1 - Milestones and Deliverables'!F31</f>
        <v>0</v>
      </c>
      <c r="E16" s="160"/>
    </row>
    <row r="17" spans="2:5" ht="15" customHeight="1" x14ac:dyDescent="0.25">
      <c r="B17" s="157">
        <f>'1 - Milestones and Deliverables'!C32</f>
        <v>15</v>
      </c>
      <c r="C17" s="158">
        <f>'1 - Milestones and Deliverables'!D32</f>
        <v>0</v>
      </c>
      <c r="D17" s="159">
        <f>'1 - Milestones and Deliverables'!F32</f>
        <v>0</v>
      </c>
      <c r="E17" s="160"/>
    </row>
    <row r="18" spans="2:5" ht="15" customHeight="1" x14ac:dyDescent="0.25">
      <c r="B18" s="152"/>
      <c r="C18" s="153"/>
    </row>
    <row r="19" spans="2:5" x14ac:dyDescent="0.25">
      <c r="B19" s="152"/>
    </row>
    <row r="20" spans="2:5" x14ac:dyDescent="0.25">
      <c r="B20" s="152"/>
    </row>
    <row r="21" spans="2:5" x14ac:dyDescent="0.25">
      <c r="B21" s="152"/>
    </row>
    <row r="22" spans="2:5" x14ac:dyDescent="0.25">
      <c r="B22" s="152"/>
    </row>
    <row r="23" spans="2:5" x14ac:dyDescent="0.25">
      <c r="B23" s="15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Milestones and Deliverables</vt:lpstr>
      <vt:lpstr>2 - Budget Overview</vt:lpstr>
      <vt:lpstr>3 - Budget by Milestone</vt:lpstr>
      <vt:lpstr>4 - Revision History</vt:lpstr>
      <vt:lpstr>5 - Display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Griffith</dc:creator>
  <cp:lastModifiedBy>Madison Zeliff</cp:lastModifiedBy>
  <cp:lastPrinted>2018-03-28T14:07:37Z</cp:lastPrinted>
  <dcterms:created xsi:type="dcterms:W3CDTF">2012-11-02T15:32:32Z</dcterms:created>
  <dcterms:modified xsi:type="dcterms:W3CDTF">2022-05-13T15:12:38Z</dcterms:modified>
</cp:coreProperties>
</file>